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90" activeTab="2"/>
  </bookViews>
  <sheets>
    <sheet name="出場チーム一覧表" sheetId="1" r:id="rId1"/>
    <sheet name="組合せ表" sheetId="2" r:id="rId2"/>
    <sheet name="試合日程・審判割" sheetId="3" r:id="rId3"/>
  </sheets>
  <definedNames/>
  <calcPr fullCalcOnLoad="1"/>
</workbook>
</file>

<file path=xl/sharedStrings.xml><?xml version="1.0" encoding="utf-8"?>
<sst xmlns="http://schemas.openxmlformats.org/spreadsheetml/2006/main" count="295" uniqueCount="147">
  <si>
    <t>-</t>
  </si>
  <si>
    <t>チーム名</t>
  </si>
  <si>
    <t>勝点</t>
  </si>
  <si>
    <t>得点</t>
  </si>
  <si>
    <t>失点</t>
  </si>
  <si>
    <t>得失点</t>
  </si>
  <si>
    <t>順位</t>
  </si>
  <si>
    <t>ブロック　Ａ</t>
  </si>
  <si>
    <t>ブロック　Ｂ</t>
  </si>
  <si>
    <t>ブロック　Ｃ</t>
  </si>
  <si>
    <t>ブロック　Ｄ</t>
  </si>
  <si>
    <t>ブロック　Ｅ</t>
  </si>
  <si>
    <t>ブロック　Ｆ</t>
  </si>
  <si>
    <t>下越</t>
  </si>
  <si>
    <t>県央</t>
  </si>
  <si>
    <t>長岡</t>
  </si>
  <si>
    <t>魚柏</t>
  </si>
  <si>
    <t>新潟東</t>
  </si>
  <si>
    <t>出場チーム一覧</t>
  </si>
  <si>
    <t>推薦地区</t>
  </si>
  <si>
    <t>試合日程＆審判割当て</t>
  </si>
  <si>
    <t>開会式</t>
  </si>
  <si>
    <t>受付</t>
  </si>
  <si>
    <t>監督打合せ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</si>
  <si>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</si>
  <si>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</si>
  <si>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</si>
  <si>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</si>
  <si>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</si>
  <si>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</si>
  <si>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</si>
  <si>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</si>
  <si>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</si>
  <si>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閉会式</t>
  </si>
  <si>
    <t>対</t>
  </si>
  <si>
    <t>Ａコート</t>
  </si>
  <si>
    <t>Ｂコート</t>
  </si>
  <si>
    <t>Ｃコート</t>
  </si>
  <si>
    <t>Ｄコート</t>
  </si>
  <si>
    <t>Ｃ-②</t>
  </si>
  <si>
    <t>Ａ-①</t>
  </si>
  <si>
    <t>Ａ-②</t>
  </si>
  <si>
    <t>Ｂ-①</t>
  </si>
  <si>
    <t>Ｂ-②</t>
  </si>
  <si>
    <t>Ｃ-①</t>
  </si>
  <si>
    <t>Ｄ-①</t>
  </si>
  <si>
    <t>Ｄ-②</t>
  </si>
  <si>
    <t>Ｅ-①</t>
  </si>
  <si>
    <t>Ｅ-②</t>
  </si>
  <si>
    <t>Ｆ-①</t>
  </si>
  <si>
    <t>Ｆ-②</t>
  </si>
  <si>
    <t>Ａ-③</t>
  </si>
  <si>
    <t>Ａ-④</t>
  </si>
  <si>
    <t>Ｂ-③</t>
  </si>
  <si>
    <t>Ｂ-④</t>
  </si>
  <si>
    <t>Ｃ-④</t>
  </si>
  <si>
    <t>Ｃ-③</t>
  </si>
  <si>
    <t>Ｄ-③</t>
  </si>
  <si>
    <t>Ｄ-④</t>
  </si>
  <si>
    <t>Ｅ-③</t>
  </si>
  <si>
    <t>Ｅ-④</t>
  </si>
  <si>
    <t>Ｆ-③</t>
  </si>
  <si>
    <t>Ｆ-④</t>
  </si>
  <si>
    <t>Ａ-⑤</t>
  </si>
  <si>
    <t>Ａ-⑥</t>
  </si>
  <si>
    <t>Ｂ-⑤</t>
  </si>
  <si>
    <t>Ｂ-⑥</t>
  </si>
  <si>
    <t>Ｃ-⑤</t>
  </si>
  <si>
    <t>Ｃ-⑥</t>
  </si>
  <si>
    <t>Ｄ-⑤</t>
  </si>
  <si>
    <t>Ｄ-⑥</t>
  </si>
  <si>
    <t>Ｅ-⑤</t>
  </si>
  <si>
    <t>Ｅ-⑥</t>
  </si>
  <si>
    <t>Ｆ-⑤</t>
  </si>
  <si>
    <t>Ｆ-⑥</t>
  </si>
  <si>
    <t>１０:２０～</t>
  </si>
  <si>
    <t>９:４５～</t>
  </si>
  <si>
    <t>１０:５５～</t>
  </si>
  <si>
    <t>１１:３０～</t>
  </si>
  <si>
    <t>１２:０５～</t>
  </si>
  <si>
    <t>１２:４０～</t>
  </si>
  <si>
    <t>１３:１５～</t>
  </si>
  <si>
    <t>１３:５０～</t>
  </si>
  <si>
    <t>１４:２５～</t>
  </si>
  <si>
    <t>１５:００～</t>
  </si>
  <si>
    <t>８:３０～</t>
  </si>
  <si>
    <t>８:４５～</t>
  </si>
  <si>
    <t>９:００～</t>
  </si>
  <si>
    <t>※１　試合時間は２４分とし、インターバルを３分とする（１２分－３分－１２分）</t>
  </si>
  <si>
    <t>※２　天候により前後半とも１分間の飲水タイムを設ける場合がある。</t>
  </si>
  <si>
    <t>新潟中</t>
  </si>
  <si>
    <t>新潟西</t>
  </si>
  <si>
    <t>上越</t>
  </si>
  <si>
    <t>組合せ表</t>
  </si>
  <si>
    <t>※４　主審は試合結果を本部へ報告すること。（記録用紙は本部で用意）</t>
  </si>
  <si>
    <t>※３　審判は有資格者が行うこと。</t>
  </si>
  <si>
    <t>略標記名</t>
  </si>
  <si>
    <t>第６回ＫｕｒｕＣｏ新潟県キッズサッカーフェスティバルＵ－８</t>
  </si>
  <si>
    <t>第６回ＫｕｒｕＣｏ新潟県キッズサッカーフェスティバル　Ｕ－８</t>
  </si>
  <si>
    <t>高田サッカースポーツ少年団</t>
  </si>
  <si>
    <t>直江津サッカースポーツ少年団</t>
  </si>
  <si>
    <t>エスペラール吉川</t>
  </si>
  <si>
    <t>ES吉川</t>
  </si>
  <si>
    <t>ｋＦ３</t>
  </si>
  <si>
    <t>ｋＦ３</t>
  </si>
  <si>
    <t>浜浦コスモス２００２</t>
  </si>
  <si>
    <t>浜浦ｺｽﾓｽ</t>
  </si>
  <si>
    <t>ｂａｎｄａｉ１２ジュニア</t>
  </si>
  <si>
    <t>bandai12</t>
  </si>
  <si>
    <t>下越</t>
  </si>
  <si>
    <t>ＦＣ下越セレソン</t>
  </si>
  <si>
    <t>紫雲寺ＳＳＳ</t>
  </si>
  <si>
    <t>ＡＦＣ９４ジュニア</t>
  </si>
  <si>
    <t>AFC94</t>
  </si>
  <si>
    <t>ＦＣ，ＡＣＴＩＳ</t>
  </si>
  <si>
    <t>ＦＣ今町</t>
  </si>
  <si>
    <t>栄サザンクロス</t>
  </si>
  <si>
    <t>ACTIS</t>
  </si>
  <si>
    <t>栄</t>
  </si>
  <si>
    <t>下越ｾﾚｿﾝ</t>
  </si>
  <si>
    <t>ＲｅｉＺ長岡ＦＣ</t>
  </si>
  <si>
    <t>長岡ＪＹＦＣ</t>
  </si>
  <si>
    <t>エスプリ長岡</t>
  </si>
  <si>
    <t>ｴｽﾌﾟﾘ長岡</t>
  </si>
  <si>
    <t>ReiZ長岡</t>
  </si>
  <si>
    <t>長岡JY</t>
  </si>
  <si>
    <t>Ｍ．Ａ　Ｖｅｒａｎｉｎｏ</t>
  </si>
  <si>
    <t>Ｍ．Ａ</t>
  </si>
  <si>
    <t>加治川ＦＣ</t>
  </si>
  <si>
    <t>加治川</t>
  </si>
  <si>
    <t>荒川朝日</t>
  </si>
  <si>
    <t>今町</t>
  </si>
  <si>
    <t>紫雲寺</t>
  </si>
  <si>
    <t>高田</t>
  </si>
  <si>
    <t>直江津</t>
  </si>
  <si>
    <t>ＦＯＲＺＡ魚沼ＳＣ</t>
  </si>
  <si>
    <t>ＦＣ　ＡＲＴＩＳＴＡ　Ｕ－１２</t>
  </si>
  <si>
    <t>ARTISTA</t>
  </si>
  <si>
    <t>FORZA</t>
  </si>
  <si>
    <t>クラマーズ連合</t>
  </si>
  <si>
    <t>ジェス新潟東ＳＣ</t>
  </si>
  <si>
    <t>ＦＣ松浜</t>
  </si>
  <si>
    <t>ｸﾗﾏｰｽﾞ</t>
  </si>
  <si>
    <t>ジェス</t>
  </si>
  <si>
    <t>松浜</t>
  </si>
  <si>
    <t>十日町津南ユナイティド</t>
  </si>
  <si>
    <t>T-ﾕﾅｲﾃｨﾄﾞ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</si>
</sst>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medium"/>
      <right style="thin"/>
      <top/>
      <bottom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 style="medium"/>
      <top/>
      <bottom style="dotted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4" sqref="D24"/>
    </sheetView>
  </sheetViews>
  <sheetFormatPr defaultColWidth="9.00390625" defaultRowHeight="20.25" customHeight="1"/>
  <cols>
    <col min="1" max="1" width="5.57421875" style="18" customWidth="1"/>
    <col min="2" max="2" width="15.57421875" style="18" customWidth="1"/>
    <col min="3" max="3" width="38.28125" style="18" customWidth="1"/>
    <col min="4" max="4" width="13.140625" style="18" customWidth="1"/>
    <col min="5" max="16384" width="9.00390625" style="18" customWidth="1"/>
  </cols>
  <sheetData>
    <row r="1" ht="20.25" customHeight="1">
      <c r="A1" s="19" t="s">
        <v>97</v>
      </c>
    </row>
    <row r="2" ht="20.25" customHeight="1">
      <c r="A2" s="19"/>
    </row>
    <row r="3" ht="20.25" customHeight="1">
      <c r="A3" s="18" t="s">
        <v>18</v>
      </c>
    </row>
    <row r="4" spans="1:4" ht="20.25" customHeight="1">
      <c r="A4" s="20"/>
      <c r="B4" s="1" t="s">
        <v>19</v>
      </c>
      <c r="C4" s="1" t="s">
        <v>1</v>
      </c>
      <c r="D4" s="1" t="s">
        <v>96</v>
      </c>
    </row>
    <row r="5" spans="1:4" ht="20.25" customHeight="1">
      <c r="A5" s="20">
        <v>1</v>
      </c>
      <c r="B5" s="20" t="s">
        <v>13</v>
      </c>
      <c r="C5" s="20" t="s">
        <v>126</v>
      </c>
      <c r="D5" s="20" t="s">
        <v>127</v>
      </c>
    </row>
    <row r="6" spans="1:4" ht="20.25" customHeight="1">
      <c r="A6" s="20">
        <v>2</v>
      </c>
      <c r="B6" s="20" t="s">
        <v>13</v>
      </c>
      <c r="C6" s="20" t="s">
        <v>128</v>
      </c>
      <c r="D6" s="20" t="s">
        <v>129</v>
      </c>
    </row>
    <row r="7" spans="1:4" ht="20.25" customHeight="1">
      <c r="A7" s="20">
        <v>3</v>
      </c>
      <c r="B7" s="20" t="s">
        <v>13</v>
      </c>
      <c r="C7" s="20" t="s">
        <v>130</v>
      </c>
      <c r="D7" s="20" t="s">
        <v>130</v>
      </c>
    </row>
    <row r="8" spans="1:4" ht="20.25" customHeight="1">
      <c r="A8" s="20">
        <v>5</v>
      </c>
      <c r="B8" s="20" t="s">
        <v>17</v>
      </c>
      <c r="C8" s="20" t="s">
        <v>139</v>
      </c>
      <c r="D8" s="20" t="s">
        <v>142</v>
      </c>
    </row>
    <row r="9" spans="1:4" ht="20.25" customHeight="1">
      <c r="A9" s="20">
        <v>6</v>
      </c>
      <c r="B9" s="20" t="s">
        <v>17</v>
      </c>
      <c r="C9" s="20" t="s">
        <v>140</v>
      </c>
      <c r="D9" s="20" t="s">
        <v>143</v>
      </c>
    </row>
    <row r="10" spans="1:4" ht="20.25" customHeight="1">
      <c r="A10" s="20">
        <v>7</v>
      </c>
      <c r="B10" s="20" t="s">
        <v>17</v>
      </c>
      <c r="C10" s="20" t="s">
        <v>141</v>
      </c>
      <c r="D10" s="20" t="s">
        <v>144</v>
      </c>
    </row>
    <row r="11" spans="1:4" ht="20.25" customHeight="1">
      <c r="A11" s="20">
        <v>8</v>
      </c>
      <c r="B11" s="20" t="s">
        <v>90</v>
      </c>
      <c r="C11" s="20" t="s">
        <v>103</v>
      </c>
      <c r="D11" s="20" t="s">
        <v>104</v>
      </c>
    </row>
    <row r="12" spans="1:4" ht="20.25" customHeight="1">
      <c r="A12" s="20">
        <v>9</v>
      </c>
      <c r="B12" s="20" t="s">
        <v>90</v>
      </c>
      <c r="C12" s="20" t="s">
        <v>105</v>
      </c>
      <c r="D12" s="20" t="s">
        <v>106</v>
      </c>
    </row>
    <row r="13" spans="1:4" ht="20.25" customHeight="1">
      <c r="A13" s="20">
        <v>10</v>
      </c>
      <c r="B13" s="20" t="s">
        <v>90</v>
      </c>
      <c r="C13" s="20" t="s">
        <v>107</v>
      </c>
      <c r="D13" s="20" t="s">
        <v>108</v>
      </c>
    </row>
    <row r="14" spans="1:4" ht="20.25" customHeight="1">
      <c r="A14" s="20">
        <v>11</v>
      </c>
      <c r="B14" s="20" t="s">
        <v>91</v>
      </c>
      <c r="C14" s="20" t="s">
        <v>112</v>
      </c>
      <c r="D14" s="20" t="s">
        <v>113</v>
      </c>
    </row>
    <row r="15" spans="1:4" ht="20.25" customHeight="1">
      <c r="A15" s="20">
        <v>12</v>
      </c>
      <c r="B15" s="20" t="s">
        <v>109</v>
      </c>
      <c r="C15" s="20" t="s">
        <v>110</v>
      </c>
      <c r="D15" s="20" t="s">
        <v>119</v>
      </c>
    </row>
    <row r="16" spans="1:4" ht="20.25" customHeight="1">
      <c r="A16" s="20">
        <v>4</v>
      </c>
      <c r="B16" s="20" t="s">
        <v>109</v>
      </c>
      <c r="C16" s="20" t="s">
        <v>111</v>
      </c>
      <c r="D16" s="20" t="s">
        <v>132</v>
      </c>
    </row>
    <row r="17" spans="1:4" ht="20.25" customHeight="1">
      <c r="A17" s="20">
        <v>13</v>
      </c>
      <c r="B17" s="20" t="s">
        <v>14</v>
      </c>
      <c r="C17" s="20" t="s">
        <v>114</v>
      </c>
      <c r="D17" s="20" t="s">
        <v>117</v>
      </c>
    </row>
    <row r="18" spans="1:4" ht="20.25" customHeight="1">
      <c r="A18" s="20">
        <v>14</v>
      </c>
      <c r="B18" s="20" t="s">
        <v>14</v>
      </c>
      <c r="C18" s="20" t="s">
        <v>115</v>
      </c>
      <c r="D18" s="20" t="s">
        <v>131</v>
      </c>
    </row>
    <row r="19" spans="1:4" ht="20.25" customHeight="1">
      <c r="A19" s="20">
        <v>15</v>
      </c>
      <c r="B19" s="20" t="s">
        <v>14</v>
      </c>
      <c r="C19" s="20" t="s">
        <v>116</v>
      </c>
      <c r="D19" s="20" t="s">
        <v>118</v>
      </c>
    </row>
    <row r="20" spans="1:4" ht="20.25" customHeight="1">
      <c r="A20" s="20">
        <v>16</v>
      </c>
      <c r="B20" s="20" t="s">
        <v>15</v>
      </c>
      <c r="C20" s="20" t="s">
        <v>120</v>
      </c>
      <c r="D20" s="20" t="s">
        <v>124</v>
      </c>
    </row>
    <row r="21" spans="1:4" ht="20.25" customHeight="1">
      <c r="A21" s="20">
        <v>17</v>
      </c>
      <c r="B21" s="20" t="s">
        <v>15</v>
      </c>
      <c r="C21" s="20" t="s">
        <v>121</v>
      </c>
      <c r="D21" s="20" t="s">
        <v>125</v>
      </c>
    </row>
    <row r="22" spans="1:4" ht="20.25" customHeight="1">
      <c r="A22" s="20">
        <v>18</v>
      </c>
      <c r="B22" s="20" t="s">
        <v>15</v>
      </c>
      <c r="C22" s="20" t="s">
        <v>122</v>
      </c>
      <c r="D22" s="20" t="s">
        <v>123</v>
      </c>
    </row>
    <row r="23" spans="1:4" ht="20.25" customHeight="1">
      <c r="A23" s="20">
        <v>19</v>
      </c>
      <c r="B23" s="20" t="s">
        <v>16</v>
      </c>
      <c r="C23" s="20" t="s">
        <v>145</v>
      </c>
      <c r="D23" s="20" t="s">
        <v>146</v>
      </c>
    </row>
    <row r="24" spans="1:4" ht="20.25" customHeight="1">
      <c r="A24" s="20">
        <v>20</v>
      </c>
      <c r="B24" s="20" t="s">
        <v>16</v>
      </c>
      <c r="C24" s="20" t="s">
        <v>135</v>
      </c>
      <c r="D24" s="20" t="s">
        <v>138</v>
      </c>
    </row>
    <row r="25" spans="1:4" ht="20.25" customHeight="1">
      <c r="A25" s="20">
        <v>21</v>
      </c>
      <c r="B25" s="20" t="s">
        <v>16</v>
      </c>
      <c r="C25" s="20" t="s">
        <v>136</v>
      </c>
      <c r="D25" s="20" t="s">
        <v>137</v>
      </c>
    </row>
    <row r="26" spans="1:4" ht="20.25" customHeight="1">
      <c r="A26" s="20">
        <v>22</v>
      </c>
      <c r="B26" s="20" t="s">
        <v>92</v>
      </c>
      <c r="C26" s="20" t="s">
        <v>99</v>
      </c>
      <c r="D26" s="20" t="s">
        <v>133</v>
      </c>
    </row>
    <row r="27" spans="1:4" ht="20.25" customHeight="1">
      <c r="A27" s="20">
        <v>23</v>
      </c>
      <c r="B27" s="20" t="s">
        <v>92</v>
      </c>
      <c r="C27" s="20" t="s">
        <v>100</v>
      </c>
      <c r="D27" s="20" t="s">
        <v>134</v>
      </c>
    </row>
    <row r="28" spans="1:4" ht="20.25" customHeight="1">
      <c r="A28" s="20">
        <v>24</v>
      </c>
      <c r="B28" s="20" t="s">
        <v>92</v>
      </c>
      <c r="C28" s="20" t="s">
        <v>101</v>
      </c>
      <c r="D28" s="20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="75" zoomScaleNormal="75" zoomScalePageLayoutView="0" workbookViewId="0" topLeftCell="A40">
      <selection activeCell="C72" sqref="C72:N72"/>
    </sheetView>
  </sheetViews>
  <sheetFormatPr defaultColWidth="9.00390625" defaultRowHeight="15"/>
  <cols>
    <col min="1" max="1" width="4.421875" style="2" customWidth="1"/>
    <col min="2" max="2" width="29.421875" style="2" customWidth="1"/>
    <col min="3" max="14" width="4.57421875" style="2" customWidth="1"/>
    <col min="15" max="16384" width="9.00390625" style="2" customWidth="1"/>
  </cols>
  <sheetData>
    <row r="1" ht="23.25">
      <c r="A1" s="17" t="s">
        <v>98</v>
      </c>
    </row>
    <row r="2" ht="15" customHeight="1">
      <c r="A2" s="15"/>
    </row>
    <row r="3" ht="18.75">
      <c r="A3" s="16" t="s">
        <v>93</v>
      </c>
    </row>
    <row r="5" ht="12.75">
      <c r="A5" s="15" t="s">
        <v>7</v>
      </c>
    </row>
    <row r="6" ht="12.75">
      <c r="A6" s="15"/>
    </row>
    <row r="7" spans="2:19" ht="12.75">
      <c r="B7" s="1"/>
      <c r="C7" s="42" t="str">
        <f>'出場チーム一覧表'!D26</f>
        <v>高田</v>
      </c>
      <c r="D7" s="43"/>
      <c r="E7" s="44"/>
      <c r="F7" s="42" t="str">
        <f>'出場チーム一覧表'!D16</f>
        <v>紫雲寺</v>
      </c>
      <c r="G7" s="43"/>
      <c r="H7" s="44"/>
      <c r="I7" s="42" t="str">
        <f>'出場チーム一覧表'!D10</f>
        <v>松浜</v>
      </c>
      <c r="J7" s="43"/>
      <c r="K7" s="44"/>
      <c r="L7" s="42" t="str">
        <f>'出場チーム一覧表'!D11</f>
        <v>ｋＦ３</v>
      </c>
      <c r="M7" s="43"/>
      <c r="N7" s="44"/>
      <c r="O7" s="1" t="s">
        <v>2</v>
      </c>
      <c r="P7" s="1" t="s">
        <v>3</v>
      </c>
      <c r="Q7" s="1" t="s">
        <v>4</v>
      </c>
      <c r="R7" s="1" t="s">
        <v>5</v>
      </c>
      <c r="S7" s="1" t="s">
        <v>6</v>
      </c>
    </row>
    <row r="8" spans="1:19" ht="12.75">
      <c r="A8" s="39"/>
      <c r="B8" s="40" t="str">
        <f>'出場チーム一覧表'!C26</f>
        <v>高田サッカースポーツ少年団</v>
      </c>
      <c r="C8" s="3"/>
      <c r="D8" s="4"/>
      <c r="E8" s="5"/>
      <c r="F8" s="6"/>
      <c r="G8" s="7"/>
      <c r="H8" s="8"/>
      <c r="I8" s="6"/>
      <c r="J8" s="7"/>
      <c r="K8" s="8"/>
      <c r="L8" s="6"/>
      <c r="M8" s="7"/>
      <c r="N8" s="8"/>
      <c r="O8" s="37">
        <f>(COUNTIF(C8:N8,"○")*3+COUNTIF(C8:N8,"△")*1)</f>
        <v>0</v>
      </c>
      <c r="P8" s="37">
        <f>C9+F9+I9+L9</f>
        <v>0</v>
      </c>
      <c r="Q8" s="37">
        <f>E9+H9+K9+N9</f>
        <v>0</v>
      </c>
      <c r="R8" s="37">
        <f>P8-Q8</f>
        <v>0</v>
      </c>
      <c r="S8" s="37"/>
    </row>
    <row r="9" spans="1:19" ht="12.75">
      <c r="A9" s="39"/>
      <c r="B9" s="41"/>
      <c r="C9" s="9"/>
      <c r="D9" s="10"/>
      <c r="E9" s="11"/>
      <c r="F9" s="12"/>
      <c r="G9" s="13" t="s">
        <v>0</v>
      </c>
      <c r="H9" s="14"/>
      <c r="I9" s="12"/>
      <c r="J9" s="13" t="s">
        <v>0</v>
      </c>
      <c r="K9" s="14"/>
      <c r="L9" s="12"/>
      <c r="M9" s="13" t="s">
        <v>0</v>
      </c>
      <c r="N9" s="14"/>
      <c r="O9" s="38"/>
      <c r="P9" s="38"/>
      <c r="Q9" s="38"/>
      <c r="R9" s="38"/>
      <c r="S9" s="38"/>
    </row>
    <row r="10" spans="1:19" ht="12.75">
      <c r="A10" s="39"/>
      <c r="B10" s="40" t="str">
        <f>'出場チーム一覧表'!C16</f>
        <v>紫雲寺ＳＳＳ</v>
      </c>
      <c r="C10" s="6"/>
      <c r="D10" s="7"/>
      <c r="E10" s="8"/>
      <c r="F10" s="3"/>
      <c r="G10" s="4"/>
      <c r="H10" s="5"/>
      <c r="I10" s="6"/>
      <c r="J10" s="7"/>
      <c r="K10" s="8"/>
      <c r="L10" s="6"/>
      <c r="M10" s="7"/>
      <c r="N10" s="8"/>
      <c r="O10" s="37">
        <f>(COUNTIF(C10:N10,"○")*3+COUNTIF(C10:N10,"△")*1)</f>
        <v>0</v>
      </c>
      <c r="P10" s="37">
        <f>C11+F11+I11+L11</f>
        <v>0</v>
      </c>
      <c r="Q10" s="37">
        <f>E11+H11+K11+N11</f>
        <v>0</v>
      </c>
      <c r="R10" s="37">
        <f>P10-Q10</f>
        <v>0</v>
      </c>
      <c r="S10" s="37"/>
    </row>
    <row r="11" spans="1:19" ht="12.75">
      <c r="A11" s="39"/>
      <c r="B11" s="41"/>
      <c r="C11" s="12"/>
      <c r="D11" s="13" t="s">
        <v>0</v>
      </c>
      <c r="E11" s="14"/>
      <c r="F11" s="9"/>
      <c r="G11" s="10"/>
      <c r="H11" s="11"/>
      <c r="I11" s="12"/>
      <c r="J11" s="13" t="s">
        <v>0</v>
      </c>
      <c r="K11" s="14"/>
      <c r="L11" s="12"/>
      <c r="M11" s="13" t="s">
        <v>0</v>
      </c>
      <c r="N11" s="14"/>
      <c r="O11" s="38"/>
      <c r="P11" s="38"/>
      <c r="Q11" s="38"/>
      <c r="R11" s="38"/>
      <c r="S11" s="38"/>
    </row>
    <row r="12" spans="1:19" ht="12.75">
      <c r="A12" s="39"/>
      <c r="B12" s="40" t="str">
        <f>'出場チーム一覧表'!C10</f>
        <v>ＦＣ松浜</v>
      </c>
      <c r="C12" s="6"/>
      <c r="D12" s="7"/>
      <c r="E12" s="8"/>
      <c r="F12" s="6"/>
      <c r="G12" s="7"/>
      <c r="H12" s="8"/>
      <c r="I12" s="3"/>
      <c r="J12" s="4"/>
      <c r="K12" s="5"/>
      <c r="L12" s="6"/>
      <c r="M12" s="7"/>
      <c r="N12" s="8"/>
      <c r="O12" s="37">
        <f>(COUNTIF(C12:N12,"○")*3+COUNTIF(C12:N12,"△")*1)</f>
        <v>0</v>
      </c>
      <c r="P12" s="37">
        <f>C13+F13+I13+L13</f>
        <v>0</v>
      </c>
      <c r="Q12" s="37">
        <f>E13+H13+K13+N13</f>
        <v>0</v>
      </c>
      <c r="R12" s="37">
        <f>P12-Q12</f>
        <v>0</v>
      </c>
      <c r="S12" s="37"/>
    </row>
    <row r="13" spans="1:19" ht="12.75">
      <c r="A13" s="39"/>
      <c r="B13" s="41"/>
      <c r="C13" s="12"/>
      <c r="D13" s="13" t="s">
        <v>0</v>
      </c>
      <c r="E13" s="14"/>
      <c r="F13" s="12"/>
      <c r="G13" s="13" t="s">
        <v>0</v>
      </c>
      <c r="H13" s="14"/>
      <c r="I13" s="9"/>
      <c r="J13" s="10"/>
      <c r="K13" s="11"/>
      <c r="L13" s="12"/>
      <c r="M13" s="13" t="s">
        <v>0</v>
      </c>
      <c r="N13" s="14"/>
      <c r="O13" s="38"/>
      <c r="P13" s="38"/>
      <c r="Q13" s="38"/>
      <c r="R13" s="38"/>
      <c r="S13" s="38"/>
    </row>
    <row r="14" spans="1:19" ht="12.75">
      <c r="A14" s="39"/>
      <c r="B14" s="40" t="str">
        <f>'出場チーム一覧表'!C11</f>
        <v>ｋＦ３</v>
      </c>
      <c r="C14" s="6"/>
      <c r="D14" s="7"/>
      <c r="E14" s="8"/>
      <c r="F14" s="6"/>
      <c r="G14" s="7"/>
      <c r="H14" s="8"/>
      <c r="I14" s="6"/>
      <c r="J14" s="7"/>
      <c r="K14" s="8"/>
      <c r="L14" s="3"/>
      <c r="M14" s="4"/>
      <c r="N14" s="5"/>
      <c r="O14" s="37">
        <f>(COUNTIF(C14:N14,"○")*3+COUNTIF(C14:N14,"△")*1)</f>
        <v>0</v>
      </c>
      <c r="P14" s="37">
        <f>C15+F15+I15+L15</f>
        <v>0</v>
      </c>
      <c r="Q14" s="37">
        <f>E15+H15+K15+N15</f>
        <v>0</v>
      </c>
      <c r="R14" s="37">
        <f>P14-Q14</f>
        <v>0</v>
      </c>
      <c r="S14" s="37"/>
    </row>
    <row r="15" spans="1:19" ht="12.75">
      <c r="A15" s="39"/>
      <c r="B15" s="41"/>
      <c r="C15" s="12"/>
      <c r="D15" s="13" t="s">
        <v>0</v>
      </c>
      <c r="E15" s="14"/>
      <c r="F15" s="12"/>
      <c r="G15" s="13" t="s">
        <v>0</v>
      </c>
      <c r="H15" s="14"/>
      <c r="I15" s="12"/>
      <c r="J15" s="13" t="s">
        <v>0</v>
      </c>
      <c r="K15" s="14"/>
      <c r="L15" s="9"/>
      <c r="M15" s="10"/>
      <c r="N15" s="11"/>
      <c r="O15" s="38"/>
      <c r="P15" s="38"/>
      <c r="Q15" s="38"/>
      <c r="R15" s="38"/>
      <c r="S15" s="38"/>
    </row>
    <row r="18" ht="12.75">
      <c r="A18" s="15" t="s">
        <v>8</v>
      </c>
    </row>
    <row r="19" ht="12.75">
      <c r="A19" s="15"/>
    </row>
    <row r="20" spans="2:19" ht="12.75">
      <c r="B20" s="1"/>
      <c r="C20" s="42" t="str">
        <f>'出場チーム一覧表'!D14</f>
        <v>AFC94</v>
      </c>
      <c r="D20" s="43"/>
      <c r="E20" s="44"/>
      <c r="F20" s="42" t="str">
        <f>'出場チーム一覧表'!D7</f>
        <v>荒川朝日</v>
      </c>
      <c r="G20" s="43"/>
      <c r="H20" s="44"/>
      <c r="I20" s="42" t="str">
        <f>'出場チーム一覧表'!D24</f>
        <v>FORZA</v>
      </c>
      <c r="J20" s="43"/>
      <c r="K20" s="44"/>
      <c r="L20" s="42" t="str">
        <f>'出場チーム一覧表'!D12</f>
        <v>浜浦ｺｽﾓｽ</v>
      </c>
      <c r="M20" s="43"/>
      <c r="N20" s="44"/>
      <c r="O20" s="1" t="s">
        <v>2</v>
      </c>
      <c r="P20" s="1" t="s">
        <v>3</v>
      </c>
      <c r="Q20" s="1" t="s">
        <v>4</v>
      </c>
      <c r="R20" s="1" t="s">
        <v>5</v>
      </c>
      <c r="S20" s="1" t="s">
        <v>6</v>
      </c>
    </row>
    <row r="21" spans="1:19" ht="12.75">
      <c r="A21" s="39"/>
      <c r="B21" s="40" t="str">
        <f>'出場チーム一覧表'!C14</f>
        <v>ＡＦＣ９４ジュニア</v>
      </c>
      <c r="C21" s="3"/>
      <c r="D21" s="4"/>
      <c r="E21" s="5"/>
      <c r="F21" s="6"/>
      <c r="G21" s="7"/>
      <c r="H21" s="8"/>
      <c r="I21" s="6"/>
      <c r="J21" s="7"/>
      <c r="K21" s="8"/>
      <c r="L21" s="6"/>
      <c r="M21" s="7"/>
      <c r="N21" s="8"/>
      <c r="O21" s="37">
        <f>(COUNTIF(C21:N21,"○")*3+COUNTIF(C21:N21,"△")*1)</f>
        <v>0</v>
      </c>
      <c r="P21" s="37">
        <f>C22+F22+I22+L22</f>
        <v>0</v>
      </c>
      <c r="Q21" s="37">
        <f>E22+H22+K22+N22</f>
        <v>0</v>
      </c>
      <c r="R21" s="37">
        <f>P21-Q21</f>
        <v>0</v>
      </c>
      <c r="S21" s="37"/>
    </row>
    <row r="22" spans="1:19" ht="12.75">
      <c r="A22" s="39"/>
      <c r="B22" s="41"/>
      <c r="C22" s="9"/>
      <c r="D22" s="10"/>
      <c r="E22" s="11"/>
      <c r="F22" s="12"/>
      <c r="G22" s="13" t="s">
        <v>0</v>
      </c>
      <c r="H22" s="14"/>
      <c r="I22" s="12"/>
      <c r="J22" s="13" t="s">
        <v>0</v>
      </c>
      <c r="K22" s="14"/>
      <c r="L22" s="12"/>
      <c r="M22" s="13" t="s">
        <v>0</v>
      </c>
      <c r="N22" s="14"/>
      <c r="O22" s="38"/>
      <c r="P22" s="38"/>
      <c r="Q22" s="38"/>
      <c r="R22" s="38"/>
      <c r="S22" s="38"/>
    </row>
    <row r="23" spans="1:19" ht="12.75">
      <c r="A23" s="39"/>
      <c r="B23" s="40" t="str">
        <f>'出場チーム一覧表'!C7</f>
        <v>荒川朝日</v>
      </c>
      <c r="C23" s="6"/>
      <c r="D23" s="7"/>
      <c r="E23" s="8"/>
      <c r="F23" s="3"/>
      <c r="G23" s="4"/>
      <c r="H23" s="5"/>
      <c r="I23" s="6"/>
      <c r="J23" s="7"/>
      <c r="K23" s="8"/>
      <c r="L23" s="6"/>
      <c r="M23" s="7"/>
      <c r="N23" s="8"/>
      <c r="O23" s="37">
        <f>(COUNTIF(C23:N23,"○")*3+COUNTIF(C23:N23,"△")*1)</f>
        <v>0</v>
      </c>
      <c r="P23" s="37">
        <f>C24+F24+I24+L24</f>
        <v>0</v>
      </c>
      <c r="Q23" s="37">
        <f>E24+H24+K24+N24</f>
        <v>0</v>
      </c>
      <c r="R23" s="37">
        <f>P23-Q23</f>
        <v>0</v>
      </c>
      <c r="S23" s="37"/>
    </row>
    <row r="24" spans="1:19" ht="12.75">
      <c r="A24" s="39"/>
      <c r="B24" s="41"/>
      <c r="C24" s="12"/>
      <c r="D24" s="13" t="s">
        <v>0</v>
      </c>
      <c r="E24" s="14"/>
      <c r="F24" s="9"/>
      <c r="G24" s="10"/>
      <c r="H24" s="11"/>
      <c r="I24" s="12"/>
      <c r="J24" s="13" t="s">
        <v>0</v>
      </c>
      <c r="K24" s="14"/>
      <c r="L24" s="12"/>
      <c r="M24" s="13" t="s">
        <v>0</v>
      </c>
      <c r="N24" s="14"/>
      <c r="O24" s="38"/>
      <c r="P24" s="38"/>
      <c r="Q24" s="38"/>
      <c r="R24" s="38"/>
      <c r="S24" s="38"/>
    </row>
    <row r="25" spans="1:19" ht="12.75">
      <c r="A25" s="39"/>
      <c r="B25" s="40" t="str">
        <f>'出場チーム一覧表'!C24</f>
        <v>ＦＯＲＺＡ魚沼ＳＣ</v>
      </c>
      <c r="C25" s="6"/>
      <c r="D25" s="7"/>
      <c r="E25" s="8"/>
      <c r="F25" s="6"/>
      <c r="G25" s="7"/>
      <c r="H25" s="8"/>
      <c r="I25" s="3"/>
      <c r="J25" s="4"/>
      <c r="K25" s="5"/>
      <c r="L25" s="6"/>
      <c r="M25" s="7"/>
      <c r="N25" s="8"/>
      <c r="O25" s="37">
        <f>(COUNTIF(C25:N25,"○")*3+COUNTIF(C25:N25,"△")*1)</f>
        <v>0</v>
      </c>
      <c r="P25" s="37">
        <f>C26+F26+I26+L26</f>
        <v>0</v>
      </c>
      <c r="Q25" s="37">
        <f>E26+H26+K26+N26</f>
        <v>0</v>
      </c>
      <c r="R25" s="37">
        <f>P25-Q25</f>
        <v>0</v>
      </c>
      <c r="S25" s="37"/>
    </row>
    <row r="26" spans="1:19" ht="12.75">
      <c r="A26" s="39"/>
      <c r="B26" s="41"/>
      <c r="C26" s="12"/>
      <c r="D26" s="13" t="s">
        <v>0</v>
      </c>
      <c r="E26" s="14"/>
      <c r="F26" s="12"/>
      <c r="G26" s="13" t="s">
        <v>0</v>
      </c>
      <c r="H26" s="14"/>
      <c r="I26" s="9"/>
      <c r="J26" s="10"/>
      <c r="K26" s="11"/>
      <c r="L26" s="12"/>
      <c r="M26" s="13" t="s">
        <v>0</v>
      </c>
      <c r="N26" s="14"/>
      <c r="O26" s="38"/>
      <c r="P26" s="38"/>
      <c r="Q26" s="38"/>
      <c r="R26" s="38"/>
      <c r="S26" s="38"/>
    </row>
    <row r="27" spans="1:19" ht="12.75">
      <c r="A27" s="39"/>
      <c r="B27" s="40" t="str">
        <f>'出場チーム一覧表'!C12</f>
        <v>浜浦コスモス２００２</v>
      </c>
      <c r="C27" s="6"/>
      <c r="D27" s="7"/>
      <c r="E27" s="8"/>
      <c r="F27" s="6"/>
      <c r="G27" s="7"/>
      <c r="H27" s="8"/>
      <c r="I27" s="6"/>
      <c r="J27" s="7"/>
      <c r="K27" s="8"/>
      <c r="L27" s="3"/>
      <c r="M27" s="4"/>
      <c r="N27" s="5"/>
      <c r="O27" s="37">
        <f>(COUNTIF(C27:N27,"○")*3+COUNTIF(C27:N27,"△")*1)</f>
        <v>0</v>
      </c>
      <c r="P27" s="37">
        <f>C28+F28+I28+L28</f>
        <v>0</v>
      </c>
      <c r="Q27" s="37">
        <f>E28+H28+K28+N28</f>
        <v>0</v>
      </c>
      <c r="R27" s="37">
        <f>P27-Q27</f>
        <v>0</v>
      </c>
      <c r="S27" s="37"/>
    </row>
    <row r="28" spans="1:19" ht="12.75">
      <c r="A28" s="39"/>
      <c r="B28" s="41"/>
      <c r="C28" s="12"/>
      <c r="D28" s="13" t="s">
        <v>0</v>
      </c>
      <c r="E28" s="14"/>
      <c r="F28" s="12"/>
      <c r="G28" s="13" t="s">
        <v>0</v>
      </c>
      <c r="H28" s="14"/>
      <c r="I28" s="12"/>
      <c r="J28" s="13" t="s">
        <v>0</v>
      </c>
      <c r="K28" s="14"/>
      <c r="L28" s="9"/>
      <c r="M28" s="10"/>
      <c r="N28" s="11"/>
      <c r="O28" s="38"/>
      <c r="P28" s="38"/>
      <c r="Q28" s="38"/>
      <c r="R28" s="38"/>
      <c r="S28" s="38"/>
    </row>
    <row r="31" ht="12.75">
      <c r="A31" s="15" t="s">
        <v>9</v>
      </c>
    </row>
    <row r="32" ht="12.75">
      <c r="A32" s="15"/>
    </row>
    <row r="33" spans="2:19" ht="12.75">
      <c r="B33" s="1"/>
      <c r="C33" s="42" t="str">
        <f>'出場チーム一覧表'!D8</f>
        <v>ｸﾗﾏｰｽﾞ</v>
      </c>
      <c r="D33" s="43"/>
      <c r="E33" s="44"/>
      <c r="F33" s="42" t="str">
        <f>'出場チーム一覧表'!D27</f>
        <v>直江津</v>
      </c>
      <c r="G33" s="43"/>
      <c r="H33" s="44"/>
      <c r="I33" s="42" t="str">
        <f>'出場チーム一覧表'!D13</f>
        <v>bandai12</v>
      </c>
      <c r="J33" s="43"/>
      <c r="K33" s="44"/>
      <c r="L33" s="42" t="str">
        <f>'出場チーム一覧表'!D21</f>
        <v>長岡JY</v>
      </c>
      <c r="M33" s="43"/>
      <c r="N33" s="44"/>
      <c r="O33" s="1" t="s">
        <v>2</v>
      </c>
      <c r="P33" s="1" t="s">
        <v>3</v>
      </c>
      <c r="Q33" s="1" t="s">
        <v>4</v>
      </c>
      <c r="R33" s="1" t="s">
        <v>5</v>
      </c>
      <c r="S33" s="1" t="s">
        <v>6</v>
      </c>
    </row>
    <row r="34" spans="1:19" ht="12.75">
      <c r="A34" s="39"/>
      <c r="B34" s="40" t="str">
        <f>'出場チーム一覧表'!C8</f>
        <v>クラマーズ連合</v>
      </c>
      <c r="C34" s="3"/>
      <c r="D34" s="4"/>
      <c r="E34" s="5"/>
      <c r="F34" s="6"/>
      <c r="G34" s="7"/>
      <c r="H34" s="8"/>
      <c r="I34" s="6"/>
      <c r="J34" s="7"/>
      <c r="K34" s="8"/>
      <c r="L34" s="6"/>
      <c r="M34" s="7"/>
      <c r="N34" s="8"/>
      <c r="O34" s="37">
        <f>(COUNTIF(C34:N34,"○")*3+COUNTIF(C34:N34,"△")*1)</f>
        <v>0</v>
      </c>
      <c r="P34" s="37">
        <f>C35+F35+I35+L35</f>
        <v>0</v>
      </c>
      <c r="Q34" s="37">
        <f>E35+H35+K35+N35</f>
        <v>0</v>
      </c>
      <c r="R34" s="37">
        <f>P34-Q34</f>
        <v>0</v>
      </c>
      <c r="S34" s="37"/>
    </row>
    <row r="35" spans="1:19" ht="12.75">
      <c r="A35" s="39"/>
      <c r="B35" s="41"/>
      <c r="C35" s="9"/>
      <c r="D35" s="10"/>
      <c r="E35" s="11"/>
      <c r="F35" s="12"/>
      <c r="G35" s="13" t="s">
        <v>0</v>
      </c>
      <c r="H35" s="14"/>
      <c r="I35" s="12"/>
      <c r="J35" s="13" t="s">
        <v>0</v>
      </c>
      <c r="K35" s="14"/>
      <c r="L35" s="12"/>
      <c r="M35" s="13" t="s">
        <v>0</v>
      </c>
      <c r="N35" s="14"/>
      <c r="O35" s="38"/>
      <c r="P35" s="38"/>
      <c r="Q35" s="38"/>
      <c r="R35" s="38"/>
      <c r="S35" s="38"/>
    </row>
    <row r="36" spans="1:19" ht="12.75">
      <c r="A36" s="39"/>
      <c r="B36" s="40" t="str">
        <f>'出場チーム一覧表'!C27</f>
        <v>直江津サッカースポーツ少年団</v>
      </c>
      <c r="C36" s="6"/>
      <c r="D36" s="7"/>
      <c r="E36" s="8"/>
      <c r="F36" s="3"/>
      <c r="G36" s="4"/>
      <c r="H36" s="5"/>
      <c r="I36" s="6"/>
      <c r="J36" s="7"/>
      <c r="K36" s="8"/>
      <c r="L36" s="6"/>
      <c r="M36" s="7"/>
      <c r="N36" s="8"/>
      <c r="O36" s="37">
        <f>(COUNTIF(C36:N36,"○")*3+COUNTIF(C36:N36,"△")*1)</f>
        <v>0</v>
      </c>
      <c r="P36" s="37">
        <f>C37+F37+I37+L37</f>
        <v>0</v>
      </c>
      <c r="Q36" s="37">
        <f>E37+H37+K37+N37</f>
        <v>0</v>
      </c>
      <c r="R36" s="37">
        <f>P36-Q36</f>
        <v>0</v>
      </c>
      <c r="S36" s="37"/>
    </row>
    <row r="37" spans="1:19" ht="12.75">
      <c r="A37" s="39"/>
      <c r="B37" s="41"/>
      <c r="C37" s="12"/>
      <c r="D37" s="13" t="s">
        <v>0</v>
      </c>
      <c r="E37" s="14"/>
      <c r="F37" s="9"/>
      <c r="G37" s="10"/>
      <c r="H37" s="11"/>
      <c r="I37" s="12"/>
      <c r="J37" s="13" t="s">
        <v>0</v>
      </c>
      <c r="K37" s="14"/>
      <c r="L37" s="12"/>
      <c r="M37" s="13" t="s">
        <v>0</v>
      </c>
      <c r="N37" s="14"/>
      <c r="O37" s="38"/>
      <c r="P37" s="38"/>
      <c r="Q37" s="38"/>
      <c r="R37" s="38"/>
      <c r="S37" s="38"/>
    </row>
    <row r="38" spans="1:19" ht="12.75">
      <c r="A38" s="39"/>
      <c r="B38" s="40" t="str">
        <f>'出場チーム一覧表'!C13</f>
        <v>ｂａｎｄａｉ１２ジュニア</v>
      </c>
      <c r="C38" s="6"/>
      <c r="D38" s="7"/>
      <c r="E38" s="8"/>
      <c r="F38" s="6"/>
      <c r="G38" s="7"/>
      <c r="H38" s="8"/>
      <c r="I38" s="3"/>
      <c r="J38" s="4"/>
      <c r="K38" s="5"/>
      <c r="L38" s="6"/>
      <c r="M38" s="7"/>
      <c r="N38" s="8"/>
      <c r="O38" s="37">
        <f>(COUNTIF(C38:N38,"○")*3+COUNTIF(C38:N38,"△")*1)</f>
        <v>0</v>
      </c>
      <c r="P38" s="37">
        <f>C39+F39+I39+L39</f>
        <v>0</v>
      </c>
      <c r="Q38" s="37">
        <f>E39+H39+K39+N39</f>
        <v>0</v>
      </c>
      <c r="R38" s="37">
        <f>P38-Q38</f>
        <v>0</v>
      </c>
      <c r="S38" s="37"/>
    </row>
    <row r="39" spans="1:19" ht="12.75">
      <c r="A39" s="39"/>
      <c r="B39" s="41"/>
      <c r="C39" s="12"/>
      <c r="D39" s="13" t="s">
        <v>0</v>
      </c>
      <c r="E39" s="14"/>
      <c r="F39" s="12"/>
      <c r="G39" s="13" t="s">
        <v>0</v>
      </c>
      <c r="H39" s="14"/>
      <c r="I39" s="9"/>
      <c r="J39" s="10"/>
      <c r="K39" s="11"/>
      <c r="L39" s="12"/>
      <c r="M39" s="13" t="s">
        <v>0</v>
      </c>
      <c r="N39" s="14"/>
      <c r="O39" s="38"/>
      <c r="P39" s="38"/>
      <c r="Q39" s="38"/>
      <c r="R39" s="38"/>
      <c r="S39" s="38"/>
    </row>
    <row r="40" spans="1:19" ht="12.75">
      <c r="A40" s="39"/>
      <c r="B40" s="40" t="str">
        <f>'出場チーム一覧表'!C21</f>
        <v>長岡ＪＹＦＣ</v>
      </c>
      <c r="C40" s="6"/>
      <c r="D40" s="7"/>
      <c r="E40" s="8"/>
      <c r="F40" s="6"/>
      <c r="G40" s="7"/>
      <c r="H40" s="8"/>
      <c r="I40" s="6"/>
      <c r="J40" s="7"/>
      <c r="K40" s="8"/>
      <c r="L40" s="3"/>
      <c r="M40" s="4"/>
      <c r="N40" s="5"/>
      <c r="O40" s="37">
        <f>(COUNTIF(C40:N40,"○")*3+COUNTIF(C40:N40,"△")*1)</f>
        <v>0</v>
      </c>
      <c r="P40" s="37">
        <f>C41+F41+I41+L41</f>
        <v>0</v>
      </c>
      <c r="Q40" s="37">
        <f>E41+H41+K41+N41</f>
        <v>0</v>
      </c>
      <c r="R40" s="37">
        <f>P40-Q40</f>
        <v>0</v>
      </c>
      <c r="S40" s="37"/>
    </row>
    <row r="41" spans="1:19" ht="12.75">
      <c r="A41" s="39"/>
      <c r="B41" s="41"/>
      <c r="C41" s="12"/>
      <c r="D41" s="13" t="s">
        <v>0</v>
      </c>
      <c r="E41" s="14"/>
      <c r="F41" s="12"/>
      <c r="G41" s="13" t="s">
        <v>0</v>
      </c>
      <c r="H41" s="14"/>
      <c r="I41" s="12"/>
      <c r="J41" s="13" t="s">
        <v>0</v>
      </c>
      <c r="K41" s="14"/>
      <c r="L41" s="9"/>
      <c r="M41" s="10"/>
      <c r="N41" s="11"/>
      <c r="O41" s="38"/>
      <c r="P41" s="38"/>
      <c r="Q41" s="38"/>
      <c r="R41" s="38"/>
      <c r="S41" s="38"/>
    </row>
    <row r="44" ht="12.75">
      <c r="A44" s="15" t="s">
        <v>10</v>
      </c>
    </row>
    <row r="45" ht="12.75">
      <c r="A45" s="15"/>
    </row>
    <row r="46" spans="2:19" ht="12.75">
      <c r="B46" s="1"/>
      <c r="C46" s="42" t="str">
        <f>'出場チーム一覧表'!D17</f>
        <v>ACTIS</v>
      </c>
      <c r="D46" s="43"/>
      <c r="E46" s="44"/>
      <c r="F46" s="42" t="str">
        <f>'出場チーム一覧表'!D15</f>
        <v>下越ｾﾚｿﾝ</v>
      </c>
      <c r="G46" s="43"/>
      <c r="H46" s="44"/>
      <c r="I46" s="42" t="str">
        <f>'出場チーム一覧表'!D6</f>
        <v>加治川</v>
      </c>
      <c r="J46" s="43"/>
      <c r="K46" s="44"/>
      <c r="L46" s="42" t="str">
        <f>'出場チーム一覧表'!D25</f>
        <v>ARTISTA</v>
      </c>
      <c r="M46" s="43"/>
      <c r="N46" s="44"/>
      <c r="O46" s="1" t="s">
        <v>2</v>
      </c>
      <c r="P46" s="1" t="s">
        <v>3</v>
      </c>
      <c r="Q46" s="1" t="s">
        <v>4</v>
      </c>
      <c r="R46" s="1" t="s">
        <v>5</v>
      </c>
      <c r="S46" s="1" t="s">
        <v>6</v>
      </c>
    </row>
    <row r="47" spans="1:19" ht="12.75">
      <c r="A47" s="39"/>
      <c r="B47" s="40" t="str">
        <f>'出場チーム一覧表'!C17</f>
        <v>ＦＣ，ＡＣＴＩＳ</v>
      </c>
      <c r="C47" s="3"/>
      <c r="D47" s="4"/>
      <c r="E47" s="5"/>
      <c r="F47" s="6"/>
      <c r="G47" s="7"/>
      <c r="H47" s="8"/>
      <c r="I47" s="6"/>
      <c r="J47" s="7"/>
      <c r="K47" s="8"/>
      <c r="L47" s="6"/>
      <c r="M47" s="7"/>
      <c r="N47" s="8"/>
      <c r="O47" s="37">
        <f>(COUNTIF(C47:N47,"○")*3+COUNTIF(C47:N47,"△")*1)</f>
        <v>0</v>
      </c>
      <c r="P47" s="37">
        <f>C48+F48+I48+L48</f>
        <v>0</v>
      </c>
      <c r="Q47" s="37">
        <f>E48+H48+K48+N48</f>
        <v>0</v>
      </c>
      <c r="R47" s="37">
        <f>P47-Q47</f>
        <v>0</v>
      </c>
      <c r="S47" s="37"/>
    </row>
    <row r="48" spans="1:19" ht="12.75">
      <c r="A48" s="39"/>
      <c r="B48" s="41"/>
      <c r="C48" s="9"/>
      <c r="D48" s="10"/>
      <c r="E48" s="11"/>
      <c r="F48" s="12"/>
      <c r="G48" s="13" t="s">
        <v>0</v>
      </c>
      <c r="H48" s="14"/>
      <c r="I48" s="12"/>
      <c r="J48" s="13" t="s">
        <v>0</v>
      </c>
      <c r="K48" s="14"/>
      <c r="L48" s="12"/>
      <c r="M48" s="13" t="s">
        <v>0</v>
      </c>
      <c r="N48" s="14"/>
      <c r="O48" s="38"/>
      <c r="P48" s="38"/>
      <c r="Q48" s="38"/>
      <c r="R48" s="38"/>
      <c r="S48" s="38"/>
    </row>
    <row r="49" spans="1:19" ht="12.75">
      <c r="A49" s="39"/>
      <c r="B49" s="40" t="str">
        <f>'出場チーム一覧表'!C15</f>
        <v>ＦＣ下越セレソン</v>
      </c>
      <c r="C49" s="6"/>
      <c r="D49" s="7"/>
      <c r="E49" s="8"/>
      <c r="F49" s="3"/>
      <c r="G49" s="4"/>
      <c r="H49" s="5"/>
      <c r="I49" s="6"/>
      <c r="J49" s="7"/>
      <c r="K49" s="8"/>
      <c r="L49" s="6"/>
      <c r="M49" s="7"/>
      <c r="N49" s="8"/>
      <c r="O49" s="37">
        <f>(COUNTIF(C49:N49,"○")*3+COUNTIF(C49:N49,"△")*1)</f>
        <v>0</v>
      </c>
      <c r="P49" s="37">
        <f>C50+F50+I50+L50</f>
        <v>0</v>
      </c>
      <c r="Q49" s="37">
        <f>E50+H50+K50+N50</f>
        <v>0</v>
      </c>
      <c r="R49" s="37">
        <f>P49-Q49</f>
        <v>0</v>
      </c>
      <c r="S49" s="37"/>
    </row>
    <row r="50" spans="1:19" ht="12.75">
      <c r="A50" s="39"/>
      <c r="B50" s="41"/>
      <c r="C50" s="12"/>
      <c r="D50" s="13" t="s">
        <v>0</v>
      </c>
      <c r="E50" s="14"/>
      <c r="F50" s="9"/>
      <c r="G50" s="10"/>
      <c r="H50" s="11"/>
      <c r="I50" s="12"/>
      <c r="J50" s="13" t="s">
        <v>0</v>
      </c>
      <c r="K50" s="14"/>
      <c r="L50" s="12"/>
      <c r="M50" s="13" t="s">
        <v>0</v>
      </c>
      <c r="N50" s="14"/>
      <c r="O50" s="38"/>
      <c r="P50" s="38"/>
      <c r="Q50" s="38"/>
      <c r="R50" s="38"/>
      <c r="S50" s="38"/>
    </row>
    <row r="51" spans="1:19" ht="12.75">
      <c r="A51" s="39"/>
      <c r="B51" s="40" t="str">
        <f>'出場チーム一覧表'!C6</f>
        <v>加治川ＦＣ</v>
      </c>
      <c r="C51" s="6"/>
      <c r="D51" s="7"/>
      <c r="E51" s="8"/>
      <c r="F51" s="6"/>
      <c r="G51" s="7"/>
      <c r="H51" s="8"/>
      <c r="I51" s="3"/>
      <c r="J51" s="4"/>
      <c r="K51" s="5"/>
      <c r="L51" s="6"/>
      <c r="M51" s="7"/>
      <c r="N51" s="8"/>
      <c r="O51" s="37">
        <f>(COUNTIF(C51:N51,"○")*3+COUNTIF(C51:N51,"△")*1)</f>
        <v>0</v>
      </c>
      <c r="P51" s="37">
        <f>C52+F52+I52+L52</f>
        <v>0</v>
      </c>
      <c r="Q51" s="37">
        <f>E52+H52+K52+N52</f>
        <v>0</v>
      </c>
      <c r="R51" s="37">
        <f>P51-Q51</f>
        <v>0</v>
      </c>
      <c r="S51" s="37"/>
    </row>
    <row r="52" spans="1:19" ht="12.75">
      <c r="A52" s="39"/>
      <c r="B52" s="41"/>
      <c r="C52" s="12"/>
      <c r="D52" s="13" t="s">
        <v>0</v>
      </c>
      <c r="E52" s="14"/>
      <c r="F52" s="12"/>
      <c r="G52" s="13" t="s">
        <v>0</v>
      </c>
      <c r="H52" s="14"/>
      <c r="I52" s="9"/>
      <c r="J52" s="10"/>
      <c r="K52" s="11"/>
      <c r="L52" s="12"/>
      <c r="M52" s="13" t="s">
        <v>0</v>
      </c>
      <c r="N52" s="14"/>
      <c r="O52" s="38"/>
      <c r="P52" s="38"/>
      <c r="Q52" s="38"/>
      <c r="R52" s="38"/>
      <c r="S52" s="38"/>
    </row>
    <row r="53" spans="1:19" ht="12.75">
      <c r="A53" s="39"/>
      <c r="B53" s="40" t="str">
        <f>'出場チーム一覧表'!C25</f>
        <v>ＦＣ　ＡＲＴＩＳＴＡ　Ｕ－１２</v>
      </c>
      <c r="C53" s="6"/>
      <c r="D53" s="7"/>
      <c r="E53" s="8"/>
      <c r="F53" s="6"/>
      <c r="G53" s="7"/>
      <c r="H53" s="8"/>
      <c r="I53" s="6"/>
      <c r="J53" s="7"/>
      <c r="K53" s="8"/>
      <c r="L53" s="3"/>
      <c r="M53" s="4"/>
      <c r="N53" s="5"/>
      <c r="O53" s="37">
        <f>(COUNTIF(C53:N53,"○")*3+COUNTIF(C53:N53,"△")*1)</f>
        <v>0</v>
      </c>
      <c r="P53" s="37">
        <f>C54+F54+I54+L54</f>
        <v>0</v>
      </c>
      <c r="Q53" s="37">
        <f>E54+H54+K54+N54</f>
        <v>0</v>
      </c>
      <c r="R53" s="37">
        <f>P53-Q53</f>
        <v>0</v>
      </c>
      <c r="S53" s="37"/>
    </row>
    <row r="54" spans="1:19" ht="12.75">
      <c r="A54" s="39"/>
      <c r="B54" s="41"/>
      <c r="C54" s="12"/>
      <c r="D54" s="13" t="s">
        <v>0</v>
      </c>
      <c r="E54" s="14"/>
      <c r="F54" s="12"/>
      <c r="G54" s="13" t="s">
        <v>0</v>
      </c>
      <c r="H54" s="14"/>
      <c r="I54" s="12"/>
      <c r="J54" s="13" t="s">
        <v>0</v>
      </c>
      <c r="K54" s="14"/>
      <c r="L54" s="9"/>
      <c r="M54" s="10"/>
      <c r="N54" s="11"/>
      <c r="O54" s="38"/>
      <c r="P54" s="38"/>
      <c r="Q54" s="38"/>
      <c r="R54" s="38"/>
      <c r="S54" s="38"/>
    </row>
    <row r="57" ht="12.75">
      <c r="A57" s="15" t="s">
        <v>11</v>
      </c>
    </row>
    <row r="58" ht="12.75">
      <c r="A58" s="15"/>
    </row>
    <row r="59" spans="2:19" ht="12.75">
      <c r="B59" s="1"/>
      <c r="C59" s="42" t="str">
        <f>'出場チーム一覧表'!D20</f>
        <v>ReiZ長岡</v>
      </c>
      <c r="D59" s="43"/>
      <c r="E59" s="44"/>
      <c r="F59" s="42" t="str">
        <f>'出場チーム一覧表'!D9</f>
        <v>ジェス</v>
      </c>
      <c r="G59" s="43"/>
      <c r="H59" s="44"/>
      <c r="I59" s="42" t="str">
        <f>'出場チーム一覧表'!D18</f>
        <v>今町</v>
      </c>
      <c r="J59" s="43"/>
      <c r="K59" s="44"/>
      <c r="L59" s="42" t="str">
        <f>'出場チーム一覧表'!D28</f>
        <v>ES吉川</v>
      </c>
      <c r="M59" s="43"/>
      <c r="N59" s="44"/>
      <c r="O59" s="1" t="s">
        <v>2</v>
      </c>
      <c r="P59" s="1" t="s">
        <v>3</v>
      </c>
      <c r="Q59" s="1" t="s">
        <v>4</v>
      </c>
      <c r="R59" s="1" t="s">
        <v>5</v>
      </c>
      <c r="S59" s="1" t="s">
        <v>6</v>
      </c>
    </row>
    <row r="60" spans="1:19" ht="12.75">
      <c r="A60" s="39"/>
      <c r="B60" s="40" t="str">
        <f>'出場チーム一覧表'!C20</f>
        <v>ＲｅｉＺ長岡ＦＣ</v>
      </c>
      <c r="C60" s="3"/>
      <c r="D60" s="4"/>
      <c r="E60" s="5"/>
      <c r="F60" s="6"/>
      <c r="G60" s="7"/>
      <c r="H60" s="8"/>
      <c r="I60" s="6"/>
      <c r="J60" s="7"/>
      <c r="K60" s="8"/>
      <c r="L60" s="6"/>
      <c r="M60" s="7"/>
      <c r="N60" s="8"/>
      <c r="O60" s="37">
        <f>(COUNTIF(C60:N60,"○")*3+COUNTIF(C60:N60,"△")*1)</f>
        <v>0</v>
      </c>
      <c r="P60" s="37">
        <f>C61+F61+I61+L61</f>
        <v>0</v>
      </c>
      <c r="Q60" s="37">
        <f>E61+H61+K61+N61</f>
        <v>0</v>
      </c>
      <c r="R60" s="37">
        <f>P60-Q60</f>
        <v>0</v>
      </c>
      <c r="S60" s="37"/>
    </row>
    <row r="61" spans="1:19" ht="12.75">
      <c r="A61" s="39"/>
      <c r="B61" s="41"/>
      <c r="C61" s="9"/>
      <c r="D61" s="10"/>
      <c r="E61" s="11"/>
      <c r="F61" s="12"/>
      <c r="G61" s="13" t="s">
        <v>0</v>
      </c>
      <c r="H61" s="14"/>
      <c r="I61" s="12"/>
      <c r="J61" s="13" t="s">
        <v>0</v>
      </c>
      <c r="K61" s="14"/>
      <c r="L61" s="12"/>
      <c r="M61" s="13" t="s">
        <v>0</v>
      </c>
      <c r="N61" s="14"/>
      <c r="O61" s="38"/>
      <c r="P61" s="38"/>
      <c r="Q61" s="38"/>
      <c r="R61" s="38"/>
      <c r="S61" s="38"/>
    </row>
    <row r="62" spans="1:19" ht="12.75">
      <c r="A62" s="39"/>
      <c r="B62" s="40" t="str">
        <f>'出場チーム一覧表'!C9</f>
        <v>ジェス新潟東ＳＣ</v>
      </c>
      <c r="C62" s="6"/>
      <c r="D62" s="7"/>
      <c r="E62" s="8"/>
      <c r="F62" s="3"/>
      <c r="G62" s="4"/>
      <c r="H62" s="5"/>
      <c r="I62" s="6"/>
      <c r="J62" s="7"/>
      <c r="K62" s="8"/>
      <c r="L62" s="6"/>
      <c r="M62" s="7"/>
      <c r="N62" s="8"/>
      <c r="O62" s="37">
        <f>(COUNTIF(C62:N62,"○")*3+COUNTIF(C62:N62,"△")*1)</f>
        <v>0</v>
      </c>
      <c r="P62" s="37">
        <f>C63+F63+I63+L63</f>
        <v>0</v>
      </c>
      <c r="Q62" s="37">
        <f>E63+H63+K63+N63</f>
        <v>0</v>
      </c>
      <c r="R62" s="37">
        <f>P62-Q62</f>
        <v>0</v>
      </c>
      <c r="S62" s="37"/>
    </row>
    <row r="63" spans="1:19" ht="12.75">
      <c r="A63" s="39"/>
      <c r="B63" s="41"/>
      <c r="C63" s="12"/>
      <c r="D63" s="13" t="s">
        <v>0</v>
      </c>
      <c r="E63" s="14"/>
      <c r="F63" s="9"/>
      <c r="G63" s="10"/>
      <c r="H63" s="11"/>
      <c r="I63" s="12"/>
      <c r="J63" s="13" t="s">
        <v>0</v>
      </c>
      <c r="K63" s="14"/>
      <c r="L63" s="12"/>
      <c r="M63" s="13" t="s">
        <v>0</v>
      </c>
      <c r="N63" s="14"/>
      <c r="O63" s="38"/>
      <c r="P63" s="38"/>
      <c r="Q63" s="38"/>
      <c r="R63" s="38"/>
      <c r="S63" s="38"/>
    </row>
    <row r="64" spans="1:19" ht="12.75">
      <c r="A64" s="39"/>
      <c r="B64" s="40" t="str">
        <f>'出場チーム一覧表'!C18</f>
        <v>ＦＣ今町</v>
      </c>
      <c r="C64" s="6"/>
      <c r="D64" s="7"/>
      <c r="E64" s="8"/>
      <c r="F64" s="6"/>
      <c r="G64" s="7"/>
      <c r="H64" s="8"/>
      <c r="I64" s="3"/>
      <c r="J64" s="4"/>
      <c r="K64" s="5"/>
      <c r="L64" s="6"/>
      <c r="M64" s="7"/>
      <c r="N64" s="8"/>
      <c r="O64" s="37">
        <f>(COUNTIF(C64:N64,"○")*3+COUNTIF(C64:N64,"△")*1)</f>
        <v>0</v>
      </c>
      <c r="P64" s="37">
        <f>C65+F65+I65+L65</f>
        <v>0</v>
      </c>
      <c r="Q64" s="37">
        <f>E65+H65+K65+N65</f>
        <v>0</v>
      </c>
      <c r="R64" s="37">
        <f>P64-Q64</f>
        <v>0</v>
      </c>
      <c r="S64" s="37"/>
    </row>
    <row r="65" spans="1:19" ht="12.75">
      <c r="A65" s="39"/>
      <c r="B65" s="41"/>
      <c r="C65" s="12"/>
      <c r="D65" s="13" t="s">
        <v>0</v>
      </c>
      <c r="E65" s="14"/>
      <c r="F65" s="12"/>
      <c r="G65" s="13" t="s">
        <v>0</v>
      </c>
      <c r="H65" s="14"/>
      <c r="I65" s="9"/>
      <c r="J65" s="10"/>
      <c r="K65" s="11"/>
      <c r="L65" s="12"/>
      <c r="M65" s="13" t="s">
        <v>0</v>
      </c>
      <c r="N65" s="14"/>
      <c r="O65" s="38"/>
      <c r="P65" s="38"/>
      <c r="Q65" s="38"/>
      <c r="R65" s="38"/>
      <c r="S65" s="38"/>
    </row>
    <row r="66" spans="1:19" ht="12.75">
      <c r="A66" s="39"/>
      <c r="B66" s="40" t="str">
        <f>'出場チーム一覧表'!C28</f>
        <v>エスペラール吉川</v>
      </c>
      <c r="C66" s="6"/>
      <c r="D66" s="7"/>
      <c r="E66" s="8"/>
      <c r="F66" s="6"/>
      <c r="G66" s="7"/>
      <c r="H66" s="8"/>
      <c r="I66" s="6"/>
      <c r="J66" s="7"/>
      <c r="K66" s="8"/>
      <c r="L66" s="3"/>
      <c r="M66" s="4"/>
      <c r="N66" s="5"/>
      <c r="O66" s="37">
        <f>(COUNTIF(C66:N66,"○")*3+COUNTIF(C66:N66,"△")*1)</f>
        <v>0</v>
      </c>
      <c r="P66" s="37">
        <f>C67+F67+I67+L67</f>
        <v>0</v>
      </c>
      <c r="Q66" s="37">
        <f>E67+H67+K67+N67</f>
        <v>0</v>
      </c>
      <c r="R66" s="37">
        <f>P66-Q66</f>
        <v>0</v>
      </c>
      <c r="S66" s="37"/>
    </row>
    <row r="67" spans="1:19" ht="12.75">
      <c r="A67" s="39"/>
      <c r="B67" s="41"/>
      <c r="C67" s="12"/>
      <c r="D67" s="13" t="s">
        <v>0</v>
      </c>
      <c r="E67" s="14"/>
      <c r="F67" s="12"/>
      <c r="G67" s="13" t="s">
        <v>0</v>
      </c>
      <c r="H67" s="14"/>
      <c r="I67" s="12"/>
      <c r="J67" s="13" t="s">
        <v>0</v>
      </c>
      <c r="K67" s="14"/>
      <c r="L67" s="9"/>
      <c r="M67" s="10"/>
      <c r="N67" s="11"/>
      <c r="O67" s="38"/>
      <c r="P67" s="38"/>
      <c r="Q67" s="38"/>
      <c r="R67" s="38"/>
      <c r="S67" s="38"/>
    </row>
    <row r="70" ht="12.75">
      <c r="A70" s="15" t="s">
        <v>12</v>
      </c>
    </row>
    <row r="71" ht="12.75">
      <c r="A71" s="15"/>
    </row>
    <row r="72" spans="2:19" ht="12.75">
      <c r="B72" s="1"/>
      <c r="C72" s="42" t="str">
        <f>'出場チーム一覧表'!D5</f>
        <v>Ｍ．Ａ</v>
      </c>
      <c r="D72" s="43"/>
      <c r="E72" s="44"/>
      <c r="F72" s="42" t="str">
        <f>'出場チーム一覧表'!D22</f>
        <v>ｴｽﾌﾟﾘ長岡</v>
      </c>
      <c r="G72" s="43"/>
      <c r="H72" s="44"/>
      <c r="I72" s="42" t="str">
        <f>'出場チーム一覧表'!D19</f>
        <v>栄</v>
      </c>
      <c r="J72" s="43"/>
      <c r="K72" s="44"/>
      <c r="L72" s="42" t="str">
        <f>'出場チーム一覧表'!D23</f>
        <v>T-ﾕﾅｲﾃｨﾄﾞ</v>
      </c>
      <c r="M72" s="43"/>
      <c r="N72" s="44"/>
      <c r="O72" s="1" t="s">
        <v>2</v>
      </c>
      <c r="P72" s="1" t="s">
        <v>3</v>
      </c>
      <c r="Q72" s="1" t="s">
        <v>4</v>
      </c>
      <c r="R72" s="1" t="s">
        <v>5</v>
      </c>
      <c r="S72" s="1" t="s">
        <v>6</v>
      </c>
    </row>
    <row r="73" spans="1:19" ht="12.75">
      <c r="A73" s="39"/>
      <c r="B73" s="40" t="str">
        <f>'出場チーム一覧表'!C5</f>
        <v>Ｍ．Ａ　Ｖｅｒａｎｉｎｏ</v>
      </c>
      <c r="C73" s="3"/>
      <c r="D73" s="4"/>
      <c r="E73" s="5"/>
      <c r="F73" s="6"/>
      <c r="G73" s="7"/>
      <c r="H73" s="8"/>
      <c r="I73" s="6"/>
      <c r="J73" s="7"/>
      <c r="K73" s="8"/>
      <c r="L73" s="6"/>
      <c r="M73" s="7"/>
      <c r="N73" s="8"/>
      <c r="O73" s="37">
        <f>(COUNTIF(C73:N73,"○")*3+COUNTIF(C73:N73,"△")*1)</f>
        <v>0</v>
      </c>
      <c r="P73" s="37">
        <f>C74+F74+I74+L74</f>
        <v>0</v>
      </c>
      <c r="Q73" s="37">
        <f>E74+H74+K74+N74</f>
        <v>0</v>
      </c>
      <c r="R73" s="37">
        <f>P73-Q73</f>
        <v>0</v>
      </c>
      <c r="S73" s="37"/>
    </row>
    <row r="74" spans="1:19" ht="12.75">
      <c r="A74" s="39"/>
      <c r="B74" s="41"/>
      <c r="C74" s="9"/>
      <c r="D74" s="10"/>
      <c r="E74" s="11"/>
      <c r="F74" s="12"/>
      <c r="G74" s="13" t="s">
        <v>0</v>
      </c>
      <c r="H74" s="14"/>
      <c r="I74" s="12"/>
      <c r="J74" s="13" t="s">
        <v>0</v>
      </c>
      <c r="K74" s="14"/>
      <c r="L74" s="12"/>
      <c r="M74" s="13" t="s">
        <v>0</v>
      </c>
      <c r="N74" s="14"/>
      <c r="O74" s="38"/>
      <c r="P74" s="38"/>
      <c r="Q74" s="38"/>
      <c r="R74" s="38"/>
      <c r="S74" s="38"/>
    </row>
    <row r="75" spans="1:19" ht="12.75">
      <c r="A75" s="39"/>
      <c r="B75" s="40" t="str">
        <f>'出場チーム一覧表'!C22</f>
        <v>エスプリ長岡</v>
      </c>
      <c r="C75" s="6"/>
      <c r="D75" s="7"/>
      <c r="E75" s="8"/>
      <c r="F75" s="3"/>
      <c r="G75" s="4"/>
      <c r="H75" s="5"/>
      <c r="I75" s="6"/>
      <c r="J75" s="7"/>
      <c r="K75" s="8"/>
      <c r="L75" s="6"/>
      <c r="M75" s="7"/>
      <c r="N75" s="8"/>
      <c r="O75" s="37">
        <f>(COUNTIF(C75:N75,"○")*3+COUNTIF(C75:N75,"△")*1)</f>
        <v>0</v>
      </c>
      <c r="P75" s="37">
        <f>C76+F76+I76+L76</f>
        <v>0</v>
      </c>
      <c r="Q75" s="37">
        <f>E76+H76+K76+N76</f>
        <v>0</v>
      </c>
      <c r="R75" s="37">
        <f>P75-Q75</f>
        <v>0</v>
      </c>
      <c r="S75" s="37"/>
    </row>
    <row r="76" spans="1:19" ht="12.75">
      <c r="A76" s="39"/>
      <c r="B76" s="41"/>
      <c r="C76" s="12"/>
      <c r="D76" s="13" t="s">
        <v>0</v>
      </c>
      <c r="E76" s="14"/>
      <c r="F76" s="9"/>
      <c r="G76" s="10"/>
      <c r="H76" s="11"/>
      <c r="I76" s="12"/>
      <c r="J76" s="13" t="s">
        <v>0</v>
      </c>
      <c r="K76" s="14"/>
      <c r="L76" s="12"/>
      <c r="M76" s="13" t="s">
        <v>0</v>
      </c>
      <c r="N76" s="14"/>
      <c r="O76" s="38"/>
      <c r="P76" s="38"/>
      <c r="Q76" s="38"/>
      <c r="R76" s="38"/>
      <c r="S76" s="38"/>
    </row>
    <row r="77" spans="1:19" ht="12.75">
      <c r="A77" s="39"/>
      <c r="B77" s="40" t="str">
        <f>'出場チーム一覧表'!C19</f>
        <v>栄サザンクロス</v>
      </c>
      <c r="C77" s="6"/>
      <c r="D77" s="7"/>
      <c r="E77" s="8"/>
      <c r="F77" s="6"/>
      <c r="G77" s="7"/>
      <c r="H77" s="8"/>
      <c r="I77" s="3"/>
      <c r="J77" s="4"/>
      <c r="K77" s="5"/>
      <c r="L77" s="6"/>
      <c r="M77" s="7"/>
      <c r="N77" s="8"/>
      <c r="O77" s="37">
        <f>(COUNTIF(C77:N77,"○")*3+COUNTIF(C77:N77,"△")*1)</f>
        <v>0</v>
      </c>
      <c r="P77" s="37">
        <f>C78+F78+I78+L78</f>
        <v>0</v>
      </c>
      <c r="Q77" s="37">
        <f>E78+H78+K78+N78</f>
        <v>0</v>
      </c>
      <c r="R77" s="37">
        <f>P77-Q77</f>
        <v>0</v>
      </c>
      <c r="S77" s="37"/>
    </row>
    <row r="78" spans="1:19" ht="12.75">
      <c r="A78" s="39"/>
      <c r="B78" s="41"/>
      <c r="C78" s="12"/>
      <c r="D78" s="13" t="s">
        <v>0</v>
      </c>
      <c r="E78" s="14"/>
      <c r="F78" s="12"/>
      <c r="G78" s="13" t="s">
        <v>0</v>
      </c>
      <c r="H78" s="14"/>
      <c r="I78" s="9"/>
      <c r="J78" s="10"/>
      <c r="K78" s="11"/>
      <c r="L78" s="12"/>
      <c r="M78" s="13" t="s">
        <v>0</v>
      </c>
      <c r="N78" s="14"/>
      <c r="O78" s="38"/>
      <c r="P78" s="38"/>
      <c r="Q78" s="38"/>
      <c r="R78" s="38"/>
      <c r="S78" s="38"/>
    </row>
    <row r="79" spans="1:19" ht="12.75">
      <c r="A79" s="39"/>
      <c r="B79" s="40" t="str">
        <f>'出場チーム一覧表'!C23</f>
        <v>十日町津南ユナイティド</v>
      </c>
      <c r="C79" s="6"/>
      <c r="D79" s="7"/>
      <c r="E79" s="8"/>
      <c r="F79" s="6"/>
      <c r="G79" s="7"/>
      <c r="H79" s="8"/>
      <c r="I79" s="6"/>
      <c r="J79" s="7"/>
      <c r="K79" s="8"/>
      <c r="L79" s="3"/>
      <c r="M79" s="4"/>
      <c r="N79" s="5"/>
      <c r="O79" s="37">
        <f>(COUNTIF(C79:N79,"○")*3+COUNTIF(C79:N79,"△")*1)</f>
        <v>0</v>
      </c>
      <c r="P79" s="37">
        <f>C80+F80+I80+L80</f>
        <v>0</v>
      </c>
      <c r="Q79" s="37">
        <f>E80+H80+K80+N80</f>
        <v>0</v>
      </c>
      <c r="R79" s="37">
        <f>P79-Q79</f>
        <v>0</v>
      </c>
      <c r="S79" s="37"/>
    </row>
    <row r="80" spans="1:19" ht="12.75">
      <c r="A80" s="39"/>
      <c r="B80" s="41"/>
      <c r="C80" s="12"/>
      <c r="D80" s="13" t="s">
        <v>0</v>
      </c>
      <c r="E80" s="14"/>
      <c r="F80" s="12"/>
      <c r="G80" s="13" t="s">
        <v>0</v>
      </c>
      <c r="H80" s="14"/>
      <c r="I80" s="12"/>
      <c r="J80" s="13" t="s">
        <v>0</v>
      </c>
      <c r="K80" s="14"/>
      <c r="L80" s="9"/>
      <c r="M80" s="10"/>
      <c r="N80" s="11"/>
      <c r="O80" s="38"/>
      <c r="P80" s="38"/>
      <c r="Q80" s="38"/>
      <c r="R80" s="38"/>
      <c r="S80" s="38"/>
    </row>
  </sheetData>
  <sheetProtection/>
  <mergeCells count="192">
    <mergeCell ref="B77:B78"/>
    <mergeCell ref="O77:O78"/>
    <mergeCell ref="P77:P78"/>
    <mergeCell ref="Q77:Q78"/>
    <mergeCell ref="R77:R78"/>
    <mergeCell ref="B75:B76"/>
    <mergeCell ref="O75:O76"/>
    <mergeCell ref="P75:P76"/>
    <mergeCell ref="Q75:Q76"/>
    <mergeCell ref="R75:R76"/>
    <mergeCell ref="A75:A76"/>
    <mergeCell ref="P73:P74"/>
    <mergeCell ref="Q73:Q74"/>
    <mergeCell ref="R73:R74"/>
    <mergeCell ref="R79:R80"/>
    <mergeCell ref="S79:S80"/>
    <mergeCell ref="A79:A80"/>
    <mergeCell ref="B79:B80"/>
    <mergeCell ref="O79:O80"/>
    <mergeCell ref="A77:A78"/>
    <mergeCell ref="P79:P80"/>
    <mergeCell ref="Q79:Q80"/>
    <mergeCell ref="P66:P67"/>
    <mergeCell ref="Q66:Q67"/>
    <mergeCell ref="R66:R67"/>
    <mergeCell ref="S66:S67"/>
    <mergeCell ref="S73:S74"/>
    <mergeCell ref="S77:S78"/>
    <mergeCell ref="S75:S76"/>
    <mergeCell ref="C72:E72"/>
    <mergeCell ref="F72:H72"/>
    <mergeCell ref="I72:K72"/>
    <mergeCell ref="L72:N72"/>
    <mergeCell ref="O73:O74"/>
    <mergeCell ref="P60:P61"/>
    <mergeCell ref="Q60:Q61"/>
    <mergeCell ref="R64:R65"/>
    <mergeCell ref="P64:P65"/>
    <mergeCell ref="Q64:Q65"/>
    <mergeCell ref="R60:R61"/>
    <mergeCell ref="A73:A74"/>
    <mergeCell ref="B73:B74"/>
    <mergeCell ref="B64:B65"/>
    <mergeCell ref="O64:O65"/>
    <mergeCell ref="A66:A67"/>
    <mergeCell ref="B66:B67"/>
    <mergeCell ref="O66:O67"/>
    <mergeCell ref="A64:A65"/>
    <mergeCell ref="S64:S65"/>
    <mergeCell ref="A62:A63"/>
    <mergeCell ref="B62:B63"/>
    <mergeCell ref="O62:O63"/>
    <mergeCell ref="P62:P63"/>
    <mergeCell ref="S60:S61"/>
    <mergeCell ref="Q62:Q63"/>
    <mergeCell ref="R62:R63"/>
    <mergeCell ref="S62:S63"/>
    <mergeCell ref="O60:O61"/>
    <mergeCell ref="R49:R50"/>
    <mergeCell ref="S51:S52"/>
    <mergeCell ref="O49:O50"/>
    <mergeCell ref="S53:S54"/>
    <mergeCell ref="O53:O54"/>
    <mergeCell ref="L59:N59"/>
    <mergeCell ref="A53:A54"/>
    <mergeCell ref="B53:B54"/>
    <mergeCell ref="B49:B50"/>
    <mergeCell ref="A60:A61"/>
    <mergeCell ref="C59:E59"/>
    <mergeCell ref="F59:H59"/>
    <mergeCell ref="I59:K59"/>
    <mergeCell ref="B60:B61"/>
    <mergeCell ref="A49:A50"/>
    <mergeCell ref="P53:P54"/>
    <mergeCell ref="Q53:Q54"/>
    <mergeCell ref="P49:P50"/>
    <mergeCell ref="Q49:Q50"/>
    <mergeCell ref="R53:R54"/>
    <mergeCell ref="P47:P48"/>
    <mergeCell ref="Q47:Q48"/>
    <mergeCell ref="R47:R48"/>
    <mergeCell ref="S49:S50"/>
    <mergeCell ref="A51:A52"/>
    <mergeCell ref="B51:B52"/>
    <mergeCell ref="O51:O52"/>
    <mergeCell ref="P51:P52"/>
    <mergeCell ref="Q51:Q52"/>
    <mergeCell ref="R51:R52"/>
    <mergeCell ref="P40:P41"/>
    <mergeCell ref="Q40:Q41"/>
    <mergeCell ref="R40:R41"/>
    <mergeCell ref="S40:S41"/>
    <mergeCell ref="S47:S48"/>
    <mergeCell ref="C46:E46"/>
    <mergeCell ref="F46:H46"/>
    <mergeCell ref="I46:K46"/>
    <mergeCell ref="L46:N46"/>
    <mergeCell ref="O47:O48"/>
    <mergeCell ref="P34:P35"/>
    <mergeCell ref="Q34:Q35"/>
    <mergeCell ref="R38:R39"/>
    <mergeCell ref="P38:P39"/>
    <mergeCell ref="Q38:Q39"/>
    <mergeCell ref="R34:R35"/>
    <mergeCell ref="A47:A48"/>
    <mergeCell ref="B47:B48"/>
    <mergeCell ref="B38:B39"/>
    <mergeCell ref="O38:O39"/>
    <mergeCell ref="A40:A41"/>
    <mergeCell ref="B40:B41"/>
    <mergeCell ref="O40:O41"/>
    <mergeCell ref="A38:A39"/>
    <mergeCell ref="S38:S39"/>
    <mergeCell ref="A36:A37"/>
    <mergeCell ref="B36:B37"/>
    <mergeCell ref="O36:O37"/>
    <mergeCell ref="P36:P37"/>
    <mergeCell ref="S34:S35"/>
    <mergeCell ref="Q36:Q37"/>
    <mergeCell ref="R36:R37"/>
    <mergeCell ref="S36:S37"/>
    <mergeCell ref="O34:O35"/>
    <mergeCell ref="L33:N33"/>
    <mergeCell ref="A27:A28"/>
    <mergeCell ref="B27:B28"/>
    <mergeCell ref="B23:B24"/>
    <mergeCell ref="A34:A35"/>
    <mergeCell ref="C33:E33"/>
    <mergeCell ref="F33:H33"/>
    <mergeCell ref="I33:K33"/>
    <mergeCell ref="B34:B35"/>
    <mergeCell ref="A25:A26"/>
    <mergeCell ref="S27:S28"/>
    <mergeCell ref="O27:O28"/>
    <mergeCell ref="P27:P28"/>
    <mergeCell ref="Q27:Q28"/>
    <mergeCell ref="P23:P24"/>
    <mergeCell ref="Q23:Q24"/>
    <mergeCell ref="R27:R28"/>
    <mergeCell ref="R23:R24"/>
    <mergeCell ref="S23:S24"/>
    <mergeCell ref="B25:B26"/>
    <mergeCell ref="O25:O26"/>
    <mergeCell ref="P25:P26"/>
    <mergeCell ref="Q25:Q26"/>
    <mergeCell ref="R25:R26"/>
    <mergeCell ref="S25:S26"/>
    <mergeCell ref="A23:A24"/>
    <mergeCell ref="O23:O24"/>
    <mergeCell ref="Q21:Q22"/>
    <mergeCell ref="R21:R22"/>
    <mergeCell ref="S21:S22"/>
    <mergeCell ref="C20:E20"/>
    <mergeCell ref="F20:H20"/>
    <mergeCell ref="I20:K20"/>
    <mergeCell ref="L20:N20"/>
    <mergeCell ref="A10:A11"/>
    <mergeCell ref="A8:A9"/>
    <mergeCell ref="L7:N7"/>
    <mergeCell ref="I7:K7"/>
    <mergeCell ref="F7:H7"/>
    <mergeCell ref="C7:E7"/>
    <mergeCell ref="B14:B15"/>
    <mergeCell ref="B12:B13"/>
    <mergeCell ref="Q14:Q15"/>
    <mergeCell ref="Q12:Q13"/>
    <mergeCell ref="A14:A15"/>
    <mergeCell ref="A12:A13"/>
    <mergeCell ref="Q10:Q11"/>
    <mergeCell ref="Q8:Q9"/>
    <mergeCell ref="A21:A22"/>
    <mergeCell ref="B21:B22"/>
    <mergeCell ref="B10:B11"/>
    <mergeCell ref="B8:B9"/>
    <mergeCell ref="O21:O22"/>
    <mergeCell ref="P21:P22"/>
    <mergeCell ref="P14:P15"/>
    <mergeCell ref="P12:P13"/>
    <mergeCell ref="R14:R15"/>
    <mergeCell ref="R12:R13"/>
    <mergeCell ref="R10:R11"/>
    <mergeCell ref="R8:R9"/>
    <mergeCell ref="S14:S15"/>
    <mergeCell ref="S12:S13"/>
    <mergeCell ref="S10:S11"/>
    <mergeCell ref="S8:S9"/>
    <mergeCell ref="P10:P11"/>
    <mergeCell ref="P8:P9"/>
    <mergeCell ref="O14:O15"/>
    <mergeCell ref="O12:O13"/>
    <mergeCell ref="O10:O11"/>
    <mergeCell ref="O8:O9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7">
      <selection activeCell="O24" sqref="O24"/>
    </sheetView>
  </sheetViews>
  <sheetFormatPr defaultColWidth="9.00390625" defaultRowHeight="15"/>
  <cols>
    <col min="1" max="1" width="13.57421875" style="21" customWidth="1"/>
    <col min="2" max="2" width="12.421875" style="21" customWidth="1"/>
    <col min="3" max="3" width="4.57421875" style="21" customWidth="1"/>
    <col min="4" max="5" width="12.421875" style="21" customWidth="1"/>
    <col min="6" max="6" width="4.57421875" style="21" customWidth="1"/>
    <col min="7" max="8" width="12.421875" style="21" customWidth="1"/>
    <col min="9" max="9" width="4.57421875" style="21" customWidth="1"/>
    <col min="10" max="11" width="12.421875" style="21" customWidth="1"/>
    <col min="12" max="12" width="4.57421875" style="21" customWidth="1"/>
    <col min="13" max="13" width="12.421875" style="21" customWidth="1"/>
    <col min="14" max="16384" width="9.00390625" style="21" customWidth="1"/>
  </cols>
  <sheetData>
    <row r="1" s="22" customFormat="1" ht="18.75">
      <c r="A1" s="36" t="s">
        <v>97</v>
      </c>
    </row>
    <row r="2" s="22" customFormat="1" ht="12.75"/>
    <row r="3" s="22" customFormat="1" ht="13.5" thickBot="1">
      <c r="A3" s="22" t="s">
        <v>20</v>
      </c>
    </row>
    <row r="4" spans="1:13" s="22" customFormat="1" ht="12.75" customHeight="1" thickBot="1">
      <c r="A4" s="31" t="s">
        <v>22</v>
      </c>
      <c r="B4" s="32" t="s">
        <v>85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s="22" customFormat="1" ht="12.75" customHeight="1" thickBot="1">
      <c r="A5" s="31" t="s">
        <v>23</v>
      </c>
      <c r="B5" s="32" t="s">
        <v>86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s="22" customFormat="1" ht="12.75" customHeight="1" thickBot="1">
      <c r="A6" s="31" t="s">
        <v>21</v>
      </c>
      <c r="B6" s="32" t="s">
        <v>87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2.75" customHeight="1" thickBot="1">
      <c r="A7" s="35"/>
      <c r="B7" s="46" t="s">
        <v>35</v>
      </c>
      <c r="C7" s="46"/>
      <c r="D7" s="48"/>
      <c r="E7" s="45" t="s">
        <v>36</v>
      </c>
      <c r="F7" s="46"/>
      <c r="G7" s="46"/>
      <c r="H7" s="45" t="s">
        <v>37</v>
      </c>
      <c r="I7" s="46"/>
      <c r="J7" s="46"/>
      <c r="K7" s="45" t="s">
        <v>38</v>
      </c>
      <c r="L7" s="46"/>
      <c r="M7" s="47"/>
    </row>
    <row r="8" spans="1:13" ht="12.75" customHeight="1">
      <c r="A8" s="26" t="s">
        <v>24</v>
      </c>
      <c r="B8" s="50" t="s">
        <v>40</v>
      </c>
      <c r="C8" s="50"/>
      <c r="D8" s="52"/>
      <c r="E8" s="49" t="s">
        <v>41</v>
      </c>
      <c r="F8" s="50"/>
      <c r="G8" s="50"/>
      <c r="H8" s="49" t="s">
        <v>42</v>
      </c>
      <c r="I8" s="50"/>
      <c r="J8" s="50"/>
      <c r="K8" s="49" t="s">
        <v>43</v>
      </c>
      <c r="L8" s="50"/>
      <c r="M8" s="51"/>
    </row>
    <row r="9" spans="1:13" ht="12.75" customHeight="1">
      <c r="A9" s="26" t="s">
        <v>76</v>
      </c>
      <c r="B9" s="24" t="str">
        <f>'組合せ表'!C7</f>
        <v>高田</v>
      </c>
      <c r="C9" s="24" t="s">
        <v>34</v>
      </c>
      <c r="D9" s="25" t="str">
        <f>'組合せ表'!F7</f>
        <v>紫雲寺</v>
      </c>
      <c r="E9" s="23" t="str">
        <f>'組合せ表'!I7</f>
        <v>松浜</v>
      </c>
      <c r="F9" s="24" t="s">
        <v>34</v>
      </c>
      <c r="G9" s="24" t="str">
        <f>'組合せ表'!L7</f>
        <v>ｋＦ３</v>
      </c>
      <c r="H9" s="23" t="str">
        <f>'組合せ表'!C20</f>
        <v>AFC94</v>
      </c>
      <c r="I9" s="24" t="s">
        <v>34</v>
      </c>
      <c r="J9" s="24" t="str">
        <f>'組合せ表'!F20</f>
        <v>荒川朝日</v>
      </c>
      <c r="K9" s="23" t="str">
        <f>'組合せ表'!I20</f>
        <v>FORZA</v>
      </c>
      <c r="L9" s="24" t="s">
        <v>34</v>
      </c>
      <c r="M9" s="27" t="str">
        <f>'組合せ表'!L20</f>
        <v>浜浦ｺｽﾓｽ</v>
      </c>
    </row>
    <row r="10" spans="1:13" ht="12.75" customHeight="1" thickBot="1">
      <c r="A10" s="34"/>
      <c r="B10" s="56" t="str">
        <f>"(主)"&amp;B33&amp;",(補)"&amp;D33</f>
        <v>(主)Ｍ．Ａ,(補)T-ﾕﾅｲﾃｨﾄﾞ</v>
      </c>
      <c r="C10" s="56"/>
      <c r="D10" s="57"/>
      <c r="E10" s="56" t="str">
        <f>"(主)"&amp;G33&amp;",(補)"&amp;E33</f>
        <v>(主)栄,(補)ｴｽﾌﾟﾘ長岡</v>
      </c>
      <c r="F10" s="56"/>
      <c r="G10" s="57"/>
      <c r="H10" s="56" t="str">
        <f>"(主)"&amp;J33&amp;",(補)"&amp;H33</f>
        <v>(主)ES吉川,(補)ReiZ長岡</v>
      </c>
      <c r="I10" s="56"/>
      <c r="J10" s="57"/>
      <c r="K10" s="56" t="str">
        <f>"(主)"&amp;K33&amp;",(補)"&amp;M33</f>
        <v>(主)ジェス,(補)今町</v>
      </c>
      <c r="L10" s="56"/>
      <c r="M10" s="58"/>
    </row>
    <row r="11" spans="1:13" ht="12.75" customHeight="1">
      <c r="A11" s="26" t="s">
        <v>25</v>
      </c>
      <c r="B11" s="65" t="s">
        <v>44</v>
      </c>
      <c r="C11" s="65"/>
      <c r="D11" s="66"/>
      <c r="E11" s="54" t="s">
        <v>39</v>
      </c>
      <c r="F11" s="53"/>
      <c r="G11" s="53"/>
      <c r="H11" s="54" t="s">
        <v>45</v>
      </c>
      <c r="I11" s="53"/>
      <c r="J11" s="53"/>
      <c r="K11" s="54" t="s">
        <v>46</v>
      </c>
      <c r="L11" s="53"/>
      <c r="M11" s="55"/>
    </row>
    <row r="12" spans="1:13" ht="12.75" customHeight="1">
      <c r="A12" s="26" t="s">
        <v>75</v>
      </c>
      <c r="B12" s="67" t="str">
        <f>'組合せ表'!C33</f>
        <v>ｸﾗﾏｰｽﾞ</v>
      </c>
      <c r="C12" s="67" t="s">
        <v>34</v>
      </c>
      <c r="D12" s="68" t="str">
        <f>'組合せ表'!F33</f>
        <v>直江津</v>
      </c>
      <c r="E12" s="23" t="str">
        <f>'組合せ表'!I33</f>
        <v>bandai12</v>
      </c>
      <c r="F12" s="24" t="s">
        <v>34</v>
      </c>
      <c r="G12" s="24" t="str">
        <f>'組合せ表'!L33</f>
        <v>長岡JY</v>
      </c>
      <c r="H12" s="23" t="str">
        <f>'組合せ表'!C46</f>
        <v>ACTIS</v>
      </c>
      <c r="I12" s="24" t="s">
        <v>34</v>
      </c>
      <c r="J12" s="24" t="str">
        <f>'組合せ表'!F46</f>
        <v>下越ｾﾚｿﾝ</v>
      </c>
      <c r="K12" s="23" t="str">
        <f>'組合せ表'!I46</f>
        <v>加治川</v>
      </c>
      <c r="L12" s="24" t="s">
        <v>34</v>
      </c>
      <c r="M12" s="27" t="str">
        <f>'組合せ表'!L46</f>
        <v>ARTISTA</v>
      </c>
    </row>
    <row r="13" spans="1:13" ht="12.75" customHeight="1" thickBot="1">
      <c r="A13" s="34"/>
      <c r="B13" s="69" t="str">
        <f>"(主)"&amp;B9&amp;",(補)"&amp;D9</f>
        <v>(主)高田,(補)紫雲寺</v>
      </c>
      <c r="C13" s="69"/>
      <c r="D13" s="70"/>
      <c r="E13" s="56" t="str">
        <f>"(主)"&amp;E9&amp;",(補)"&amp;G9</f>
        <v>(主)松浜,(補)ｋＦ３</v>
      </c>
      <c r="F13" s="56"/>
      <c r="G13" s="57"/>
      <c r="H13" s="56" t="str">
        <f>"(主)"&amp;H9&amp;",(補)"&amp;J9</f>
        <v>(主)AFC94,(補)荒川朝日</v>
      </c>
      <c r="I13" s="56"/>
      <c r="J13" s="57"/>
      <c r="K13" s="56" t="str">
        <f>"(主)"&amp;K9&amp;",(補)"&amp;M9</f>
        <v>(主)FORZA,(補)浜浦ｺｽﾓｽ</v>
      </c>
      <c r="L13" s="56"/>
      <c r="M13" s="58"/>
    </row>
    <row r="14" spans="1:13" ht="12.75" customHeight="1">
      <c r="A14" s="26" t="s">
        <v>26</v>
      </c>
      <c r="B14" s="50" t="s">
        <v>47</v>
      </c>
      <c r="C14" s="50"/>
      <c r="D14" s="52"/>
      <c r="E14" s="49" t="s">
        <v>48</v>
      </c>
      <c r="F14" s="50"/>
      <c r="G14" s="50"/>
      <c r="H14" s="49" t="s">
        <v>49</v>
      </c>
      <c r="I14" s="50"/>
      <c r="J14" s="50"/>
      <c r="K14" s="49" t="s">
        <v>50</v>
      </c>
      <c r="L14" s="50"/>
      <c r="M14" s="51"/>
    </row>
    <row r="15" spans="1:13" ht="12.75" customHeight="1">
      <c r="A15" s="26" t="s">
        <v>77</v>
      </c>
      <c r="B15" s="24" t="str">
        <f>'組合せ表'!C59</f>
        <v>ReiZ長岡</v>
      </c>
      <c r="C15" s="24" t="s">
        <v>34</v>
      </c>
      <c r="D15" s="25" t="str">
        <f>'組合せ表'!F59</f>
        <v>ジェス</v>
      </c>
      <c r="E15" s="23" t="str">
        <f>'組合せ表'!I59</f>
        <v>今町</v>
      </c>
      <c r="F15" s="24" t="s">
        <v>34</v>
      </c>
      <c r="G15" s="24" t="str">
        <f>'組合せ表'!L59</f>
        <v>ES吉川</v>
      </c>
      <c r="H15" s="23" t="str">
        <f>'組合せ表'!C72</f>
        <v>Ｍ．Ａ</v>
      </c>
      <c r="I15" s="24" t="s">
        <v>34</v>
      </c>
      <c r="J15" s="24" t="str">
        <f>'組合せ表'!F72</f>
        <v>ｴｽﾌﾟﾘ長岡</v>
      </c>
      <c r="K15" s="23" t="str">
        <f>'組合せ表'!I72</f>
        <v>栄</v>
      </c>
      <c r="L15" s="24" t="s">
        <v>34</v>
      </c>
      <c r="M15" s="27" t="str">
        <f>'組合せ表'!L72</f>
        <v>T-ﾕﾅｲﾃｨﾄﾞ</v>
      </c>
    </row>
    <row r="16" spans="1:13" ht="12.75" customHeight="1" thickBot="1">
      <c r="A16" s="34"/>
      <c r="B16" s="56" t="str">
        <f>"(主)"&amp;B12&amp;",(補)"&amp;D12</f>
        <v>(主)ｸﾗﾏｰｽﾞ,(補)直江津</v>
      </c>
      <c r="C16" s="56"/>
      <c r="D16" s="57"/>
      <c r="E16" s="56" t="str">
        <f>"(主)"&amp;E12&amp;",(補)"&amp;G12</f>
        <v>(主)bandai12,(補)長岡JY</v>
      </c>
      <c r="F16" s="56"/>
      <c r="G16" s="57"/>
      <c r="H16" s="56" t="str">
        <f>"(主)"&amp;H12&amp;",(補)"&amp;J12</f>
        <v>(主)ACTIS,(補)下越ｾﾚｿﾝ</v>
      </c>
      <c r="I16" s="56"/>
      <c r="J16" s="57"/>
      <c r="K16" s="56" t="str">
        <f>"(主)"&amp;K12&amp;",(補)"&amp;M12</f>
        <v>(主)加治川,(補)ARTISTA</v>
      </c>
      <c r="L16" s="56"/>
      <c r="M16" s="58"/>
    </row>
    <row r="17" spans="1:13" ht="12.75" customHeight="1">
      <c r="A17" s="26" t="s">
        <v>27</v>
      </c>
      <c r="B17" s="54" t="s">
        <v>54</v>
      </c>
      <c r="C17" s="53"/>
      <c r="D17" s="53"/>
      <c r="E17" s="62" t="s">
        <v>51</v>
      </c>
      <c r="F17" s="63"/>
      <c r="G17" s="64"/>
      <c r="H17" s="54" t="s">
        <v>52</v>
      </c>
      <c r="I17" s="53"/>
      <c r="J17" s="53"/>
      <c r="K17" s="54" t="s">
        <v>53</v>
      </c>
      <c r="L17" s="53"/>
      <c r="M17" s="55"/>
    </row>
    <row r="18" spans="1:13" ht="12.75" customHeight="1">
      <c r="A18" s="26" t="s">
        <v>78</v>
      </c>
      <c r="B18" s="23" t="str">
        <f>'組合せ表'!F20</f>
        <v>荒川朝日</v>
      </c>
      <c r="C18" s="24" t="s">
        <v>34</v>
      </c>
      <c r="D18" s="24" t="str">
        <f>'組合せ表'!L20</f>
        <v>浜浦ｺｽﾓｽ</v>
      </c>
      <c r="E18" s="23" t="str">
        <f>'組合せ表'!C7</f>
        <v>高田</v>
      </c>
      <c r="F18" s="24" t="s">
        <v>34</v>
      </c>
      <c r="G18" s="25" t="str">
        <f>'組合せ表'!I7</f>
        <v>松浜</v>
      </c>
      <c r="H18" s="23" t="str">
        <f>'組合せ表'!F7</f>
        <v>紫雲寺</v>
      </c>
      <c r="I18" s="24" t="s">
        <v>34</v>
      </c>
      <c r="J18" s="24" t="str">
        <f>'組合せ表'!L7</f>
        <v>ｋＦ３</v>
      </c>
      <c r="K18" s="23" t="str">
        <f>'組合せ表'!C20</f>
        <v>AFC94</v>
      </c>
      <c r="L18" s="24" t="s">
        <v>34</v>
      </c>
      <c r="M18" s="27" t="str">
        <f>'組合せ表'!I20</f>
        <v>FORZA</v>
      </c>
    </row>
    <row r="19" spans="1:13" ht="12.75" customHeight="1" thickBot="1">
      <c r="A19" s="34"/>
      <c r="B19" s="56" t="str">
        <f>"(主)"&amp;B15&amp;",(補)"&amp;D15</f>
        <v>(主)ReiZ長岡,(補)ジェス</v>
      </c>
      <c r="C19" s="56"/>
      <c r="D19" s="57"/>
      <c r="E19" s="56" t="str">
        <f>"(主)"&amp;E15&amp;",(補)"&amp;G15</f>
        <v>(主)今町,(補)ES吉川</v>
      </c>
      <c r="F19" s="56"/>
      <c r="G19" s="57"/>
      <c r="H19" s="56" t="str">
        <f>"(主)"&amp;J15&amp;",(補)"&amp;H15</f>
        <v>(主)ｴｽﾌﾟﾘ長岡,(補)Ｍ．Ａ</v>
      </c>
      <c r="I19" s="56"/>
      <c r="J19" s="57"/>
      <c r="K19" s="56" t="str">
        <f>"(主)"&amp;M15&amp;",(補)"&amp;K15</f>
        <v>(主)T-ﾕﾅｲﾃｨﾄﾞ,(補)栄</v>
      </c>
      <c r="L19" s="56"/>
      <c r="M19" s="58"/>
    </row>
    <row r="20" spans="1:13" ht="12.75" customHeight="1">
      <c r="A20" s="26" t="s">
        <v>28</v>
      </c>
      <c r="B20" s="49" t="s">
        <v>58</v>
      </c>
      <c r="C20" s="50"/>
      <c r="D20" s="50"/>
      <c r="E20" s="71" t="s">
        <v>56</v>
      </c>
      <c r="F20" s="72"/>
      <c r="G20" s="73"/>
      <c r="H20" s="49" t="s">
        <v>55</v>
      </c>
      <c r="I20" s="50"/>
      <c r="J20" s="50"/>
      <c r="K20" s="49" t="s">
        <v>57</v>
      </c>
      <c r="L20" s="50"/>
      <c r="M20" s="51"/>
    </row>
    <row r="21" spans="1:13" ht="12.75" customHeight="1">
      <c r="A21" s="26" t="s">
        <v>79</v>
      </c>
      <c r="B21" s="23" t="str">
        <f>'組合せ表'!F46</f>
        <v>下越ｾﾚｿﾝ</v>
      </c>
      <c r="C21" s="24" t="s">
        <v>34</v>
      </c>
      <c r="D21" s="24" t="str">
        <f>'組合せ表'!L46</f>
        <v>ARTISTA</v>
      </c>
      <c r="E21" s="74" t="str">
        <f>'組合せ表'!C33</f>
        <v>ｸﾗﾏｰｽﾞ</v>
      </c>
      <c r="F21" s="67" t="s">
        <v>34</v>
      </c>
      <c r="G21" s="68" t="str">
        <f>'組合せ表'!I33</f>
        <v>bandai12</v>
      </c>
      <c r="H21" s="23" t="str">
        <f>'組合せ表'!F33</f>
        <v>直江津</v>
      </c>
      <c r="I21" s="24" t="s">
        <v>34</v>
      </c>
      <c r="J21" s="24" t="str">
        <f>'組合せ表'!L33</f>
        <v>長岡JY</v>
      </c>
      <c r="K21" s="23" t="str">
        <f>'組合せ表'!C46</f>
        <v>ACTIS</v>
      </c>
      <c r="L21" s="24" t="s">
        <v>34</v>
      </c>
      <c r="M21" s="27" t="str">
        <f>'組合せ表'!I46</f>
        <v>加治川</v>
      </c>
    </row>
    <row r="22" spans="1:13" ht="12.75" customHeight="1" thickBot="1">
      <c r="A22" s="34"/>
      <c r="B22" s="56" t="str">
        <f>"(主)"&amp;B18&amp;",(補)"&amp;D18</f>
        <v>(主)荒川朝日,(補)浜浦ｺｽﾓｽ</v>
      </c>
      <c r="C22" s="56"/>
      <c r="D22" s="57"/>
      <c r="E22" s="69" t="str">
        <f>"(主)"&amp;G18&amp;",(補)"&amp;E18</f>
        <v>(主)松浜,(補)高田</v>
      </c>
      <c r="F22" s="69"/>
      <c r="G22" s="70"/>
      <c r="H22" s="56" t="str">
        <f>"(主)"&amp;H18&amp;",(補)"&amp;J18</f>
        <v>(主)紫雲寺,(補)ｋＦ３</v>
      </c>
      <c r="I22" s="56"/>
      <c r="J22" s="57"/>
      <c r="K22" s="56" t="str">
        <f>"(主)"&amp;M18&amp;",(補)"&amp;K18</f>
        <v>(主)FORZA,(補)AFC94</v>
      </c>
      <c r="L22" s="56"/>
      <c r="M22" s="58"/>
    </row>
    <row r="23" spans="1:13" ht="12.75" customHeight="1">
      <c r="A23" s="26" t="s">
        <v>29</v>
      </c>
      <c r="B23" s="49" t="s">
        <v>62</v>
      </c>
      <c r="C23" s="50"/>
      <c r="D23" s="50"/>
      <c r="E23" s="49" t="s">
        <v>59</v>
      </c>
      <c r="F23" s="50"/>
      <c r="G23" s="52"/>
      <c r="H23" s="49" t="s">
        <v>60</v>
      </c>
      <c r="I23" s="50"/>
      <c r="J23" s="50"/>
      <c r="K23" s="49" t="s">
        <v>61</v>
      </c>
      <c r="L23" s="50"/>
      <c r="M23" s="51"/>
    </row>
    <row r="24" spans="1:13" ht="12.75" customHeight="1">
      <c r="A24" s="26" t="s">
        <v>80</v>
      </c>
      <c r="B24" s="23" t="str">
        <f>'組合せ表'!F72</f>
        <v>ｴｽﾌﾟﾘ長岡</v>
      </c>
      <c r="C24" s="24" t="s">
        <v>34</v>
      </c>
      <c r="D24" s="24" t="str">
        <f>'組合せ表'!L72</f>
        <v>T-ﾕﾅｲﾃｨﾄﾞ</v>
      </c>
      <c r="E24" s="23" t="str">
        <f>'組合せ表'!C59</f>
        <v>ReiZ長岡</v>
      </c>
      <c r="F24" s="24" t="s">
        <v>34</v>
      </c>
      <c r="G24" s="25" t="str">
        <f>'組合せ表'!I59</f>
        <v>今町</v>
      </c>
      <c r="H24" s="23" t="str">
        <f>'組合せ表'!F59</f>
        <v>ジェス</v>
      </c>
      <c r="I24" s="24" t="s">
        <v>34</v>
      </c>
      <c r="J24" s="24" t="str">
        <f>'組合せ表'!L59</f>
        <v>ES吉川</v>
      </c>
      <c r="K24" s="23" t="str">
        <f>'組合せ表'!C72</f>
        <v>Ｍ．Ａ</v>
      </c>
      <c r="L24" s="24" t="s">
        <v>34</v>
      </c>
      <c r="M24" s="27" t="str">
        <f>'組合せ表'!I72</f>
        <v>栄</v>
      </c>
    </row>
    <row r="25" spans="1:13" ht="12.75" customHeight="1" thickBot="1">
      <c r="A25" s="34"/>
      <c r="B25" s="56" t="str">
        <f>"(主)"&amp;B21&amp;",(補)"&amp;D21</f>
        <v>(主)下越ｾﾚｿﾝ,(補)ARTISTA</v>
      </c>
      <c r="C25" s="56"/>
      <c r="D25" s="57"/>
      <c r="E25" s="56" t="str">
        <f>"(主)"&amp;G21&amp;",(補)"&amp;E21</f>
        <v>(主)bandai12,(補)ｸﾗﾏｰｽﾞ</v>
      </c>
      <c r="F25" s="56"/>
      <c r="G25" s="57"/>
      <c r="H25" s="56" t="str">
        <f>"(主)"&amp;H21&amp;",(補)"&amp;J21</f>
        <v>(主)直江津,(補)長岡JY</v>
      </c>
      <c r="I25" s="56"/>
      <c r="J25" s="57"/>
      <c r="K25" s="56" t="str">
        <f>"(主)"&amp;M21&amp;",(補)"&amp;K21</f>
        <v>(主)加治川,(補)ACTIS</v>
      </c>
      <c r="L25" s="56"/>
      <c r="M25" s="58"/>
    </row>
    <row r="26" spans="1:13" ht="12.75" customHeight="1">
      <c r="A26" s="26" t="s">
        <v>30</v>
      </c>
      <c r="B26" s="49" t="s">
        <v>65</v>
      </c>
      <c r="C26" s="50"/>
      <c r="D26" s="50"/>
      <c r="E26" s="49" t="s">
        <v>66</v>
      </c>
      <c r="F26" s="50"/>
      <c r="G26" s="50"/>
      <c r="H26" s="59" t="s">
        <v>63</v>
      </c>
      <c r="I26" s="60"/>
      <c r="J26" s="61"/>
      <c r="K26" s="49" t="s">
        <v>64</v>
      </c>
      <c r="L26" s="50"/>
      <c r="M26" s="51"/>
    </row>
    <row r="27" spans="1:13" ht="12.75" customHeight="1">
      <c r="A27" s="26" t="s">
        <v>81</v>
      </c>
      <c r="B27" s="23" t="str">
        <f>'組合せ表'!C20</f>
        <v>AFC94</v>
      </c>
      <c r="C27" s="24" t="s">
        <v>34</v>
      </c>
      <c r="D27" s="24" t="str">
        <f>'組合せ表'!L20</f>
        <v>浜浦ｺｽﾓｽ</v>
      </c>
      <c r="E27" s="23" t="str">
        <f>'組合せ表'!F20</f>
        <v>荒川朝日</v>
      </c>
      <c r="F27" s="24" t="s">
        <v>34</v>
      </c>
      <c r="G27" s="24" t="str">
        <f>'組合せ表'!I20</f>
        <v>FORZA</v>
      </c>
      <c r="H27" s="23" t="str">
        <f>'組合せ表'!C7</f>
        <v>高田</v>
      </c>
      <c r="I27" s="24" t="s">
        <v>34</v>
      </c>
      <c r="J27" s="25" t="str">
        <f>'組合せ表'!L7</f>
        <v>ｋＦ３</v>
      </c>
      <c r="K27" s="23" t="str">
        <f>'組合せ表'!F7</f>
        <v>紫雲寺</v>
      </c>
      <c r="L27" s="24" t="s">
        <v>34</v>
      </c>
      <c r="M27" s="27" t="str">
        <f>'組合せ表'!I7</f>
        <v>松浜</v>
      </c>
    </row>
    <row r="28" spans="1:13" ht="12.75" customHeight="1" thickBot="1">
      <c r="A28" s="34"/>
      <c r="B28" s="56" t="str">
        <f>"(主)"&amp;D24&amp;",(補)"&amp;B24</f>
        <v>(主)T-ﾕﾅｲﾃｨﾄﾞ,(補)ｴｽﾌﾟﾘ長岡</v>
      </c>
      <c r="C28" s="56"/>
      <c r="D28" s="57"/>
      <c r="E28" s="56" t="str">
        <f>"(主)"&amp;G24&amp;",(補)"&amp;E24</f>
        <v>(主)今町,(補)ReiZ長岡</v>
      </c>
      <c r="F28" s="56"/>
      <c r="G28" s="57"/>
      <c r="H28" s="56" t="str">
        <f>"(主)"&amp;H24&amp;",(補)"&amp;J24</f>
        <v>(主)ジェス,(補)ES吉川</v>
      </c>
      <c r="I28" s="56"/>
      <c r="J28" s="57"/>
      <c r="K28" s="56" t="str">
        <f>"(主)"&amp;K24&amp;",(補)"&amp;M24</f>
        <v>(主)Ｍ．Ａ,(補)栄</v>
      </c>
      <c r="L28" s="56"/>
      <c r="M28" s="58"/>
    </row>
    <row r="29" spans="1:13" ht="12.75" customHeight="1">
      <c r="A29" s="26" t="s">
        <v>31</v>
      </c>
      <c r="B29" s="49" t="s">
        <v>69</v>
      </c>
      <c r="C29" s="50"/>
      <c r="D29" s="50"/>
      <c r="E29" s="49" t="s">
        <v>70</v>
      </c>
      <c r="F29" s="50"/>
      <c r="G29" s="50"/>
      <c r="H29" s="71" t="s">
        <v>67</v>
      </c>
      <c r="I29" s="72"/>
      <c r="J29" s="73"/>
      <c r="K29" s="49" t="s">
        <v>68</v>
      </c>
      <c r="L29" s="50"/>
      <c r="M29" s="51"/>
    </row>
    <row r="30" spans="1:13" ht="12.75" customHeight="1">
      <c r="A30" s="26" t="s">
        <v>82</v>
      </c>
      <c r="B30" s="23" t="str">
        <f>'組合せ表'!C46</f>
        <v>ACTIS</v>
      </c>
      <c r="C30" s="24" t="s">
        <v>34</v>
      </c>
      <c r="D30" s="24" t="str">
        <f>'組合せ表'!L46</f>
        <v>ARTISTA</v>
      </c>
      <c r="E30" s="23" t="str">
        <f>'組合せ表'!F46</f>
        <v>下越ｾﾚｿﾝ</v>
      </c>
      <c r="F30" s="24" t="s">
        <v>34</v>
      </c>
      <c r="G30" s="24" t="str">
        <f>'組合せ表'!I46</f>
        <v>加治川</v>
      </c>
      <c r="H30" s="74" t="str">
        <f>'組合せ表'!C33</f>
        <v>ｸﾗﾏｰｽﾞ</v>
      </c>
      <c r="I30" s="67" t="s">
        <v>34</v>
      </c>
      <c r="J30" s="68" t="str">
        <f>'組合せ表'!L33</f>
        <v>長岡JY</v>
      </c>
      <c r="K30" s="23" t="str">
        <f>'組合せ表'!F33</f>
        <v>直江津</v>
      </c>
      <c r="L30" s="24" t="s">
        <v>34</v>
      </c>
      <c r="M30" s="27" t="str">
        <f>'組合せ表'!I33</f>
        <v>bandai12</v>
      </c>
    </row>
    <row r="31" spans="1:13" ht="12.75" customHeight="1" thickBot="1">
      <c r="A31" s="34"/>
      <c r="B31" s="56" t="str">
        <f>"(主)"&amp;D27&amp;",(補)"&amp;B27</f>
        <v>(主)浜浦ｺｽﾓｽ,(補)AFC94</v>
      </c>
      <c r="C31" s="56"/>
      <c r="D31" s="57"/>
      <c r="E31" s="56" t="str">
        <f>"(主)"&amp;E27&amp;",(補)"&amp;G27</f>
        <v>(主)荒川朝日,(補)FORZA</v>
      </c>
      <c r="F31" s="56"/>
      <c r="G31" s="57"/>
      <c r="H31" s="69" t="str">
        <f>"(主)"&amp;J27&amp;",(補)"&amp;H27</f>
        <v>(主)ｋＦ３,(補)高田</v>
      </c>
      <c r="I31" s="69"/>
      <c r="J31" s="70"/>
      <c r="K31" s="56" t="str">
        <f>"(主)"&amp;K27&amp;",(補)"&amp;M27</f>
        <v>(主)紫雲寺,(補)松浜</v>
      </c>
      <c r="L31" s="56"/>
      <c r="M31" s="58"/>
    </row>
    <row r="32" spans="1:13" ht="12.75" customHeight="1">
      <c r="A32" s="26" t="s">
        <v>32</v>
      </c>
      <c r="B32" s="49" t="s">
        <v>73</v>
      </c>
      <c r="C32" s="50"/>
      <c r="D32" s="50"/>
      <c r="E32" s="49" t="s">
        <v>74</v>
      </c>
      <c r="F32" s="50"/>
      <c r="G32" s="50"/>
      <c r="H32" s="49" t="s">
        <v>71</v>
      </c>
      <c r="I32" s="50"/>
      <c r="J32" s="52"/>
      <c r="K32" s="49" t="s">
        <v>72</v>
      </c>
      <c r="L32" s="50"/>
      <c r="M32" s="51"/>
    </row>
    <row r="33" spans="1:13" ht="12.75" customHeight="1">
      <c r="A33" s="26" t="s">
        <v>83</v>
      </c>
      <c r="B33" s="23" t="str">
        <f>'組合せ表'!C72</f>
        <v>Ｍ．Ａ</v>
      </c>
      <c r="C33" s="24" t="s">
        <v>34</v>
      </c>
      <c r="D33" s="24" t="str">
        <f>'組合せ表'!L72</f>
        <v>T-ﾕﾅｲﾃｨﾄﾞ</v>
      </c>
      <c r="E33" s="23" t="str">
        <f>'組合せ表'!F72</f>
        <v>ｴｽﾌﾟﾘ長岡</v>
      </c>
      <c r="F33" s="24" t="s">
        <v>34</v>
      </c>
      <c r="G33" s="24" t="str">
        <f>'組合せ表'!I72</f>
        <v>栄</v>
      </c>
      <c r="H33" s="23" t="str">
        <f>'組合せ表'!C59</f>
        <v>ReiZ長岡</v>
      </c>
      <c r="I33" s="24" t="s">
        <v>34</v>
      </c>
      <c r="J33" s="25" t="str">
        <f>'組合せ表'!L59</f>
        <v>ES吉川</v>
      </c>
      <c r="K33" s="23" t="str">
        <f>'組合せ表'!F59</f>
        <v>ジェス</v>
      </c>
      <c r="L33" s="24" t="s">
        <v>34</v>
      </c>
      <c r="M33" s="27" t="str">
        <f>'組合せ表'!I59</f>
        <v>今町</v>
      </c>
    </row>
    <row r="34" spans="1:13" ht="12.75" customHeight="1" thickBot="1">
      <c r="A34" s="34"/>
      <c r="B34" s="56" t="str">
        <f>"(主)"&amp;D30&amp;",(補)"&amp;B30</f>
        <v>(主)ARTISTA,(補)ACTIS</v>
      </c>
      <c r="C34" s="56"/>
      <c r="D34" s="57"/>
      <c r="E34" s="56" t="str">
        <f>"(主)"&amp;E30&amp;",(補)"&amp;G30</f>
        <v>(主)下越ｾﾚｿﾝ,(補)加治川</v>
      </c>
      <c r="F34" s="56"/>
      <c r="G34" s="57"/>
      <c r="H34" s="56" t="str">
        <f>"(主)"&amp;J30&amp;",(補)"&amp;H30</f>
        <v>(主)長岡JY,(補)ｸﾗﾏｰｽﾞ</v>
      </c>
      <c r="I34" s="56"/>
      <c r="J34" s="57"/>
      <c r="K34" s="56" t="str">
        <f>"(主)"&amp;K30&amp;",(補)"&amp;M30</f>
        <v>(主)直江津,(補)bandai12</v>
      </c>
      <c r="L34" s="56"/>
      <c r="M34" s="58"/>
    </row>
    <row r="35" spans="1:13" s="22" customFormat="1" ht="12.75" customHeight="1" thickBot="1">
      <c r="A35" s="28" t="s">
        <v>33</v>
      </c>
      <c r="B35" s="29" t="s">
        <v>84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="22" customFormat="1" ht="12.75"/>
    <row r="37" s="22" customFormat="1" ht="12.75">
      <c r="A37" s="22" t="s">
        <v>88</v>
      </c>
    </row>
    <row r="38" s="22" customFormat="1" ht="12.75">
      <c r="A38" s="22" t="s">
        <v>89</v>
      </c>
    </row>
    <row r="39" ht="12.75">
      <c r="A39" s="22" t="s">
        <v>95</v>
      </c>
    </row>
    <row r="40" ht="12.75">
      <c r="A40" s="22" t="s">
        <v>94</v>
      </c>
    </row>
  </sheetData>
  <sheetProtection/>
  <mergeCells count="76">
    <mergeCell ref="B29:D29"/>
    <mergeCell ref="E29:G29"/>
    <mergeCell ref="H31:J31"/>
    <mergeCell ref="K31:M31"/>
    <mergeCell ref="B28:D28"/>
    <mergeCell ref="E28:G28"/>
    <mergeCell ref="H29:J29"/>
    <mergeCell ref="K29:M29"/>
    <mergeCell ref="H34:J34"/>
    <mergeCell ref="K34:M34"/>
    <mergeCell ref="B34:D34"/>
    <mergeCell ref="E34:G34"/>
    <mergeCell ref="B31:D31"/>
    <mergeCell ref="E31:G31"/>
    <mergeCell ref="H32:J32"/>
    <mergeCell ref="K32:M32"/>
    <mergeCell ref="B32:D32"/>
    <mergeCell ref="E32:G32"/>
    <mergeCell ref="E22:G22"/>
    <mergeCell ref="H22:J22"/>
    <mergeCell ref="K22:M22"/>
    <mergeCell ref="B22:D22"/>
    <mergeCell ref="E23:G23"/>
    <mergeCell ref="H23:J23"/>
    <mergeCell ref="K23:M23"/>
    <mergeCell ref="B23:D23"/>
    <mergeCell ref="E17:G17"/>
    <mergeCell ref="H17:J17"/>
    <mergeCell ref="K17:M17"/>
    <mergeCell ref="B17:D17"/>
    <mergeCell ref="E19:G19"/>
    <mergeCell ref="H19:J19"/>
    <mergeCell ref="K19:M19"/>
    <mergeCell ref="B19:D19"/>
    <mergeCell ref="H16:J16"/>
    <mergeCell ref="K16:M16"/>
    <mergeCell ref="B13:D13"/>
    <mergeCell ref="E13:G13"/>
    <mergeCell ref="H14:J14"/>
    <mergeCell ref="K14:M14"/>
    <mergeCell ref="B14:D14"/>
    <mergeCell ref="E14:G14"/>
    <mergeCell ref="E10:G10"/>
    <mergeCell ref="H10:J10"/>
    <mergeCell ref="K10:M10"/>
    <mergeCell ref="B10:D10"/>
    <mergeCell ref="H26:J26"/>
    <mergeCell ref="K26:M26"/>
    <mergeCell ref="B26:D26"/>
    <mergeCell ref="E26:G26"/>
    <mergeCell ref="H13:J13"/>
    <mergeCell ref="K13:M13"/>
    <mergeCell ref="E25:G25"/>
    <mergeCell ref="H25:J25"/>
    <mergeCell ref="K25:M25"/>
    <mergeCell ref="B25:D25"/>
    <mergeCell ref="H28:J28"/>
    <mergeCell ref="K28:M28"/>
    <mergeCell ref="B11:D11"/>
    <mergeCell ref="E11:G11"/>
    <mergeCell ref="H11:J11"/>
    <mergeCell ref="K11:M11"/>
    <mergeCell ref="E20:G20"/>
    <mergeCell ref="H20:J20"/>
    <mergeCell ref="K20:M20"/>
    <mergeCell ref="B20:D20"/>
    <mergeCell ref="B16:D16"/>
    <mergeCell ref="E16:G16"/>
    <mergeCell ref="K7:M7"/>
    <mergeCell ref="H7:J7"/>
    <mergeCell ref="E7:G7"/>
    <mergeCell ref="B7:D7"/>
    <mergeCell ref="K8:M8"/>
    <mergeCell ref="H8:J8"/>
    <mergeCell ref="E8:G8"/>
    <mergeCell ref="B8:D8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ooshima yuuji</dc:creator>
  <cp:keywords/>
  <dc:description/>
  <cp:lastModifiedBy>廣川伸幸</cp:lastModifiedBy>
  <cp:lastPrinted>2014-08-11T02:26:02Z</cp:lastPrinted>
  <dcterms:created xsi:type="dcterms:W3CDTF">2012-08-13T02:52:25Z</dcterms:created>
  <dcterms:modified xsi:type="dcterms:W3CDTF">2014-08-26T13:13:53Z</dcterms:modified>
  <cp:category/>
  <cp:version/>
  <cp:contentType/>
  <cp:contentStatus/>
</cp:coreProperties>
</file>