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35" activeTab="0"/>
  </bookViews>
  <sheets>
    <sheet name="諸連絡" sheetId="1" r:id="rId1"/>
    <sheet name="予選組み合わせ" sheetId="2" r:id="rId2"/>
  </sheets>
  <definedNames>
    <definedName name="_xlnm.Print_Area" localSheetId="0">'諸連絡'!$A$1:$X$62</definedName>
    <definedName name="_xlnm.Print_Area" localSheetId="1">'予選組み合わせ'!$A$1:$AD$65</definedName>
  </definedNames>
  <calcPr fullCalcOnLoad="1"/>
</workbook>
</file>

<file path=xl/sharedStrings.xml><?xml version="1.0" encoding="utf-8"?>
<sst xmlns="http://schemas.openxmlformats.org/spreadsheetml/2006/main" count="292" uniqueCount="139">
  <si>
    <t>勝ち</t>
  </si>
  <si>
    <t>負け</t>
  </si>
  <si>
    <t>勝ち点</t>
  </si>
  <si>
    <t>得点</t>
  </si>
  <si>
    <t>失点</t>
  </si>
  <si>
    <t>得失点差</t>
  </si>
  <si>
    <t>順位</t>
  </si>
  <si>
    <t>分け</t>
  </si>
  <si>
    <t>アップ場</t>
  </si>
  <si>
    <t>大会本部</t>
  </si>
  <si>
    <t>入口</t>
  </si>
  <si>
    <t>事　　　務　　　室　　　棟</t>
  </si>
  <si>
    <t>駐車場</t>
  </si>
  <si>
    <t>※その他不明な点は、本部に問い合わせること。</t>
  </si>
  <si>
    <t>駐車場について</t>
  </si>
  <si>
    <t>会場使用上の注意事項</t>
  </si>
  <si>
    <t>【会場図】</t>
  </si>
  <si>
    <t>（通路）</t>
  </si>
  <si>
    <t>【連絡・注意事項】</t>
  </si>
  <si>
    <t>開会式・閉会式について</t>
  </si>
  <si>
    <t>※寒いのでユニホーム姿でなくとも可とします。適宜対応願います。</t>
  </si>
  <si>
    <t>(大ホール)</t>
  </si>
  <si>
    <t>受付・代表者会議</t>
  </si>
  <si>
    <t>※ゴミは持ち帰ってください。会場内の美化にご協力ください。</t>
  </si>
  <si>
    <t>●</t>
  </si>
  <si>
    <t>●</t>
  </si>
  <si>
    <t>※選手チェックは、1日目は全チームとも初戦の前に確認する。2日目は1位リーグに進出したチームのみ再度</t>
  </si>
  <si>
    <t>○</t>
  </si>
  <si>
    <t>△</t>
  </si>
  <si>
    <t>×</t>
  </si>
  <si>
    <t>審判はフットサル審判有資格者とし、必ず審判服を着用すること。</t>
  </si>
  <si>
    <t>※降雪量によっては駐車スペースが狭くなるので、乗り合わせでお越しください。</t>
  </si>
  <si>
    <t>※代表者会議は1日目は8時45分から、2日目は8時30分から大会本部前で行います。</t>
  </si>
  <si>
    <t>（新潟東1位）</t>
  </si>
  <si>
    <t>（</t>
  </si>
  <si>
    <t>-</t>
  </si>
  <si>
    <t>）</t>
  </si>
  <si>
    <t>（下越3位）</t>
  </si>
  <si>
    <t>（</t>
  </si>
  <si>
    <t>-</t>
  </si>
  <si>
    <t>）</t>
  </si>
  <si>
    <t>（</t>
  </si>
  <si>
    <t>-</t>
  </si>
  <si>
    <t>）</t>
  </si>
  <si>
    <t>（新潟中2位）</t>
  </si>
  <si>
    <t>（</t>
  </si>
  <si>
    <t>（</t>
  </si>
  <si>
    <t>-</t>
  </si>
  <si>
    <t>-</t>
  </si>
  <si>
    <t>）</t>
  </si>
  <si>
    <t>）</t>
  </si>
  <si>
    <t>（下越1位）</t>
  </si>
  <si>
    <t>（</t>
  </si>
  <si>
    <t>-</t>
  </si>
  <si>
    <t>）</t>
  </si>
  <si>
    <t>（上越1位）</t>
  </si>
  <si>
    <t>（</t>
  </si>
  <si>
    <t>-</t>
  </si>
  <si>
    <t>）</t>
  </si>
  <si>
    <t>（</t>
  </si>
  <si>
    <t>-</t>
  </si>
  <si>
    <t>）</t>
  </si>
  <si>
    <t>（新潟西1位）</t>
  </si>
  <si>
    <t>（</t>
  </si>
  <si>
    <t>-</t>
  </si>
  <si>
    <t>）</t>
  </si>
  <si>
    <t>（下越2位）</t>
  </si>
  <si>
    <t>（新潟東2位）</t>
  </si>
  <si>
    <t>（</t>
  </si>
  <si>
    <t>-</t>
  </si>
  <si>
    <t>）</t>
  </si>
  <si>
    <t>（新潟中1位）</t>
  </si>
  <si>
    <t>（上越2位）</t>
  </si>
  <si>
    <t>（新潟西2位）</t>
  </si>
  <si>
    <t>（</t>
  </si>
  <si>
    <t>-</t>
  </si>
  <si>
    <t>）</t>
  </si>
  <si>
    <t>（新潟7位）</t>
  </si>
  <si>
    <t>（</t>
  </si>
  <si>
    <t>-</t>
  </si>
  <si>
    <t>）</t>
  </si>
  <si>
    <t>中ホール</t>
  </si>
  <si>
    <t>※大会に関係のない場所へは出入りしないでください。</t>
  </si>
  <si>
    <t>Aブロック</t>
  </si>
  <si>
    <t>Bブロック</t>
  </si>
  <si>
    <t>Cブロック</t>
  </si>
  <si>
    <t>Dブロック</t>
  </si>
  <si>
    <t>Eブロック</t>
  </si>
  <si>
    <t>Fブロック</t>
  </si>
  <si>
    <t>（中越4位）</t>
  </si>
  <si>
    <t>（中越5位）</t>
  </si>
  <si>
    <t>（中越6位）</t>
  </si>
  <si>
    <t>（中越1位）</t>
  </si>
  <si>
    <t>（中越3位）</t>
  </si>
  <si>
    <t>（中越2位）</t>
  </si>
  <si>
    <t>※巡回バスの駐車スペースやロータリー付近には絶対に駐車しないでください。</t>
  </si>
  <si>
    <t>FCAganoｼﾞｭﾆｱ</t>
  </si>
  <si>
    <t>FC下越ｾﾚｿﾝ</t>
  </si>
  <si>
    <t>朝日ｻｯｶｰ少年団</t>
  </si>
  <si>
    <t>clubF3</t>
  </si>
  <si>
    <t>ﾎﾞｶｼﾞｬﾊﾟﾝ新潟402JSC</t>
  </si>
  <si>
    <t>NFC Monday 国府</t>
  </si>
  <si>
    <t>頚北FCﾘﾍﾞﾙﾀ</t>
  </si>
  <si>
    <t>第21回東北電力杯新潟県少年フットサル大会</t>
  </si>
  <si>
    <t>※ベンチ入りできるのは、エントリーしてある選手１２名と、スタッフ３名までとする。</t>
  </si>
  <si>
    <t>※主審は試合終了後、ただちに本部へ試合結果を報告してください。</t>
  </si>
  <si>
    <t>※昼食は応援スタンドで可とする。</t>
  </si>
  <si>
    <t>試合該当チームはキックオフ５分前にピッチサイドに集合してください。</t>
  </si>
  <si>
    <r>
      <t>※選手の変更については、</t>
    </r>
    <r>
      <rPr>
        <b/>
        <sz val="10"/>
        <color indexed="10"/>
        <rFont val="ＭＳ Ｐゴシック"/>
        <family val="3"/>
      </rPr>
      <t>大会5日前までに申請</t>
    </r>
    <r>
      <rPr>
        <sz val="10"/>
        <rFont val="ＭＳ Ｐゴシック"/>
        <family val="3"/>
      </rPr>
      <t>のあったもののほかは一切認めません。</t>
    </r>
  </si>
  <si>
    <r>
      <t>※大ホールのアップ場は、</t>
    </r>
    <r>
      <rPr>
        <b/>
        <sz val="10"/>
        <color indexed="10"/>
        <rFont val="ＭＳ Ｐゴシック"/>
        <family val="3"/>
      </rPr>
      <t>次試合の４チームのみ使用</t>
    </r>
    <r>
      <rPr>
        <sz val="10"/>
        <rFont val="ＭＳ Ｐゴシック"/>
        <family val="3"/>
      </rPr>
      <t>できます。（中ホールは借りていません。）</t>
    </r>
  </si>
  <si>
    <r>
      <t>※試合コートでの給水は</t>
    </r>
    <r>
      <rPr>
        <b/>
        <sz val="10"/>
        <color indexed="10"/>
        <rFont val="ＭＳ Ｐゴシック"/>
        <family val="3"/>
      </rPr>
      <t>シートの上のみ可</t>
    </r>
    <r>
      <rPr>
        <sz val="10"/>
        <rFont val="ＭＳ Ｐゴシック"/>
        <family val="3"/>
      </rPr>
      <t>とします。フロアにはこぼさないようにお願いします。</t>
    </r>
  </si>
  <si>
    <r>
      <t>※喫煙は所定の場所（屋外）でお願いします。</t>
    </r>
    <r>
      <rPr>
        <b/>
        <sz val="10"/>
        <color indexed="10"/>
        <rFont val="ＭＳ Ｐゴシック"/>
        <family val="3"/>
      </rPr>
      <t>会場内は全館禁煙</t>
    </r>
    <r>
      <rPr>
        <sz val="10"/>
        <rFont val="ＭＳ Ｐゴシック"/>
        <family val="3"/>
      </rPr>
      <t>となっています。</t>
    </r>
  </si>
  <si>
    <r>
      <t>※受付は1日目の8時30分から大会本部にて開始します。その際に</t>
    </r>
    <r>
      <rPr>
        <b/>
        <sz val="10"/>
        <color indexed="10"/>
        <rFont val="ＭＳ Ｐゴシック"/>
        <family val="3"/>
      </rPr>
      <t>参加費10,000円の納付</t>
    </r>
    <r>
      <rPr>
        <sz val="10"/>
        <rFont val="ＭＳ Ｐゴシック"/>
        <family val="3"/>
      </rPr>
      <t>をお願いします。</t>
    </r>
  </si>
  <si>
    <t>※25日の開会式ですが、協賛社である東北電力㈱新潟支店様よりご挨拶を頂戴する関係で、第３試合と</t>
  </si>
  <si>
    <r>
      <t>※選手宣誓は前年度優勝チームの</t>
    </r>
    <r>
      <rPr>
        <b/>
        <sz val="10"/>
        <color indexed="10"/>
        <rFont val="ＭＳ Ｐゴシック"/>
        <family val="3"/>
      </rPr>
      <t>FC大和ジュニオルス</t>
    </r>
    <r>
      <rPr>
        <sz val="10"/>
        <rFont val="ＭＳ Ｐゴシック"/>
        <family val="3"/>
      </rPr>
      <t>よりお願いします。</t>
    </r>
  </si>
  <si>
    <t>喫煙場所</t>
  </si>
  <si>
    <t>（階段下）</t>
  </si>
  <si>
    <t>※各チームともプラカードを用意して、式典の際に先頭の選手に持たせてください。</t>
  </si>
  <si>
    <t>※前年度の優勝・準優勝カップ返還があるので、該当チームまたは同地区内のチームは準備してください。</t>
  </si>
  <si>
    <t>※担当試合の前に副審へ審判証を呈示し、確認を受けてください。</t>
  </si>
  <si>
    <r>
      <t>※降雪時、屋根からの落雪にご注意ください。</t>
    </r>
    <r>
      <rPr>
        <b/>
        <sz val="10"/>
        <color indexed="10"/>
        <rFont val="ＭＳ Ｐゴシック"/>
        <family val="3"/>
      </rPr>
      <t>大会本部ならびに会場を管理する五泉市教育委員会では、</t>
    </r>
  </si>
  <si>
    <t>　Ａコート</t>
  </si>
  <si>
    <t>　Ｂコート</t>
  </si>
  <si>
    <t>確認することとし、試合毎のメンバー表提出は不要です。</t>
  </si>
  <si>
    <t>（選手証に顔写真を貼って、忘れずに持って来てください。選手証がないと試合には出場できません。）</t>
  </si>
  <si>
    <t>時間を入れ替えて11：00から開始します。全チームとも10：30には会場入りしてください。</t>
  </si>
  <si>
    <t>（第３試合は11：45開始となりますので、ご注意ください。）</t>
  </si>
  <si>
    <t>怪我や車の破損について責任は一切負いません。</t>
  </si>
  <si>
    <t>ｱﾙﾋﾞﾚｯｸｽ新潟ｼﾞｭﾆｱ</t>
  </si>
  <si>
    <t>ｋＦ３</t>
  </si>
  <si>
    <t>南万代ﾌｯﾂﾎﾞｰﾙｸﾗﾌﾞ</t>
  </si>
  <si>
    <t>桃山ｸﾗﾏｰｽﾞ</t>
  </si>
  <si>
    <t>南浜ﾀﾞｯｼｬｰｽﾞ</t>
  </si>
  <si>
    <t>ｴｽﾌﾟﾘ長岡FC</t>
  </si>
  <si>
    <t>栄ｻｻﾞﾝｸﾛｽ</t>
  </si>
  <si>
    <t>F.C.津南ｳｲﾝｸﾞｽ</t>
  </si>
  <si>
    <t>FC大和ｼﾞｭﾆｵﾙｽ</t>
  </si>
  <si>
    <t>見附FC U-12</t>
  </si>
  <si>
    <t>長岡JYFC U-12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</si>
</sst>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i/>
      <u val="single"/>
      <sz val="2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00206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0" fontId="8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right" vertical="center"/>
    </xf>
    <xf numFmtId="0" fontId="8" fillId="36" borderId="16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37" borderId="10" xfId="0" applyFont="1" applyFill="1" applyBorder="1" applyAlignment="1">
      <alignment horizontal="center" vertical="center" shrinkToFit="1"/>
    </xf>
    <xf numFmtId="0" fontId="0" fillId="33" borderId="29" xfId="0" applyFill="1" applyBorder="1" applyAlignment="1">
      <alignment vertical="center"/>
    </xf>
    <xf numFmtId="0" fontId="8" fillId="38" borderId="10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shrinkToFit="1"/>
    </xf>
    <xf numFmtId="0" fontId="8" fillId="39" borderId="10" xfId="0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 shrinkToFit="1"/>
    </xf>
    <xf numFmtId="0" fontId="8" fillId="40" borderId="10" xfId="0" applyFont="1" applyFill="1" applyBorder="1" applyAlignment="1">
      <alignment horizontal="center" vertical="center" shrinkToFit="1"/>
    </xf>
    <xf numFmtId="0" fontId="0" fillId="41" borderId="12" xfId="0" applyFill="1" applyBorder="1" applyAlignment="1">
      <alignment vertical="center"/>
    </xf>
    <xf numFmtId="0" fontId="0" fillId="41" borderId="11" xfId="0" applyFill="1" applyBorder="1" applyAlignment="1">
      <alignment vertical="center"/>
    </xf>
    <xf numFmtId="0" fontId="0" fillId="41" borderId="11" xfId="0" applyFill="1" applyBorder="1" applyAlignment="1">
      <alignment vertical="center"/>
    </xf>
    <xf numFmtId="0" fontId="0" fillId="41" borderId="15" xfId="0" applyFill="1" applyBorder="1" applyAlignment="1">
      <alignment vertical="center"/>
    </xf>
    <xf numFmtId="0" fontId="0" fillId="41" borderId="13" xfId="0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0" fontId="0" fillId="41" borderId="17" xfId="0" applyFill="1" applyBorder="1" applyAlignment="1">
      <alignment vertical="center"/>
    </xf>
    <xf numFmtId="0" fontId="0" fillId="41" borderId="13" xfId="0" applyFill="1" applyBorder="1" applyAlignment="1">
      <alignment vertical="center"/>
    </xf>
    <xf numFmtId="0" fontId="0" fillId="41" borderId="14" xfId="0" applyFill="1" applyBorder="1" applyAlignment="1">
      <alignment vertical="center"/>
    </xf>
    <xf numFmtId="0" fontId="0" fillId="41" borderId="16" xfId="0" applyFill="1" applyBorder="1" applyAlignment="1">
      <alignment vertical="center"/>
    </xf>
    <xf numFmtId="0" fontId="0" fillId="41" borderId="18" xfId="0" applyFill="1" applyBorder="1" applyAlignment="1">
      <alignment vertical="center"/>
    </xf>
    <xf numFmtId="0" fontId="0" fillId="41" borderId="12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0" fillId="42" borderId="12" xfId="0" applyFill="1" applyBorder="1" applyAlignment="1">
      <alignment vertical="center"/>
    </xf>
    <xf numFmtId="0" fontId="0" fillId="42" borderId="33" xfId="0" applyFill="1" applyBorder="1" applyAlignment="1">
      <alignment vertical="center"/>
    </xf>
    <xf numFmtId="0" fontId="0" fillId="42" borderId="34" xfId="0" applyFill="1" applyBorder="1" applyAlignment="1">
      <alignment vertical="center"/>
    </xf>
    <xf numFmtId="0" fontId="0" fillId="42" borderId="35" xfId="0" applyFill="1" applyBorder="1" applyAlignment="1">
      <alignment vertical="center"/>
    </xf>
    <xf numFmtId="0" fontId="4" fillId="33" borderId="0" xfId="0" applyFont="1" applyFill="1" applyAlignment="1">
      <alignment horizontal="left" vertical="center" indent="1"/>
    </xf>
    <xf numFmtId="0" fontId="45" fillId="33" borderId="0" xfId="0" applyFont="1" applyFill="1" applyAlignment="1">
      <alignment horizontal="left" vertical="center" indent="1"/>
    </xf>
    <xf numFmtId="0" fontId="46" fillId="33" borderId="0" xfId="0" applyFont="1" applyFill="1" applyAlignment="1">
      <alignment horizontal="left" vertical="center" indent="1"/>
    </xf>
    <xf numFmtId="0" fontId="1" fillId="35" borderId="0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43" borderId="12" xfId="0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center" vertical="center" wrapText="1"/>
    </xf>
    <xf numFmtId="0" fontId="0" fillId="43" borderId="13" xfId="0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 horizontal="center" vertical="center" wrapText="1"/>
    </xf>
    <xf numFmtId="0" fontId="0" fillId="43" borderId="17" xfId="0" applyFont="1" applyFill="1" applyBorder="1" applyAlignment="1">
      <alignment horizontal="center" vertical="center" wrapText="1"/>
    </xf>
    <xf numFmtId="0" fontId="0" fillId="43" borderId="14" xfId="0" applyFont="1" applyFill="1" applyBorder="1" applyAlignment="1">
      <alignment horizontal="center" vertical="center" wrapText="1"/>
    </xf>
    <xf numFmtId="0" fontId="0" fillId="43" borderId="16" xfId="0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0" fillId="43" borderId="12" xfId="0" applyFill="1" applyBorder="1" applyAlignment="1">
      <alignment horizontal="center" vertical="center" wrapText="1"/>
    </xf>
    <xf numFmtId="0" fontId="0" fillId="43" borderId="15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0" fillId="43" borderId="17" xfId="0" applyFill="1" applyBorder="1" applyAlignment="1">
      <alignment horizontal="center" vertical="center" wrapText="1"/>
    </xf>
    <xf numFmtId="0" fontId="0" fillId="43" borderId="14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1" borderId="1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shrinkToFit="1"/>
    </xf>
    <xf numFmtId="0" fontId="7" fillId="33" borderId="36" xfId="0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right" vertical="center"/>
    </xf>
    <xf numFmtId="0" fontId="7" fillId="36" borderId="14" xfId="0" applyFont="1" applyFill="1" applyBorder="1" applyAlignment="1">
      <alignment horizontal="right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shrinkToFit="1"/>
    </xf>
    <xf numFmtId="0" fontId="7" fillId="33" borderId="34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3</xdr:row>
      <xdr:rowOff>0</xdr:rowOff>
    </xdr:from>
    <xdr:to>
      <xdr:col>14</xdr:col>
      <xdr:colOff>142875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010025" y="6477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5</xdr:row>
      <xdr:rowOff>19050</xdr:rowOff>
    </xdr:from>
    <xdr:to>
      <xdr:col>15</xdr:col>
      <xdr:colOff>28575</xdr:colOff>
      <xdr:row>6</xdr:row>
      <xdr:rowOff>161925</xdr:rowOff>
    </xdr:to>
    <xdr:sp>
      <xdr:nvSpPr>
        <xdr:cNvPr id="2" name="Oval 3"/>
        <xdr:cNvSpPr>
          <a:spLocks/>
        </xdr:cNvSpPr>
      </xdr:nvSpPr>
      <xdr:spPr>
        <a:xfrm>
          <a:off x="3838575" y="1009650"/>
          <a:ext cx="3333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3</xdr:row>
      <xdr:rowOff>0</xdr:rowOff>
    </xdr:from>
    <xdr:to>
      <xdr:col>20</xdr:col>
      <xdr:colOff>142875</xdr:colOff>
      <xdr:row>9</xdr:row>
      <xdr:rowOff>0</xdr:rowOff>
    </xdr:to>
    <xdr:sp>
      <xdr:nvSpPr>
        <xdr:cNvPr id="3" name="Line 5"/>
        <xdr:cNvSpPr>
          <a:spLocks/>
        </xdr:cNvSpPr>
      </xdr:nvSpPr>
      <xdr:spPr>
        <a:xfrm>
          <a:off x="5667375" y="6477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238125</xdr:colOff>
      <xdr:row>5</xdr:row>
      <xdr:rowOff>9525</xdr:rowOff>
    </xdr:from>
    <xdr:to>
      <xdr:col>21</xdr:col>
      <xdr:colOff>38100</xdr:colOff>
      <xdr:row>6</xdr:row>
      <xdr:rowOff>152400</xdr:rowOff>
    </xdr:to>
    <xdr:sp>
      <xdr:nvSpPr>
        <xdr:cNvPr id="4" name="Oval 6"/>
        <xdr:cNvSpPr>
          <a:spLocks/>
        </xdr:cNvSpPr>
      </xdr:nvSpPr>
      <xdr:spPr>
        <a:xfrm>
          <a:off x="5486400" y="1000125"/>
          <a:ext cx="3524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</xdr:row>
      <xdr:rowOff>0</xdr:rowOff>
    </xdr:from>
    <xdr:to>
      <xdr:col>11</xdr:col>
      <xdr:colOff>219075</xdr:colOff>
      <xdr:row>7</xdr:row>
      <xdr:rowOff>0</xdr:rowOff>
    </xdr:to>
    <xdr:sp>
      <xdr:nvSpPr>
        <xdr:cNvPr id="5" name="Line 13"/>
        <xdr:cNvSpPr>
          <a:spLocks/>
        </xdr:cNvSpPr>
      </xdr:nvSpPr>
      <xdr:spPr>
        <a:xfrm>
          <a:off x="3257550" y="990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6" name="Line 14"/>
        <xdr:cNvSpPr>
          <a:spLocks/>
        </xdr:cNvSpPr>
      </xdr:nvSpPr>
      <xdr:spPr>
        <a:xfrm>
          <a:off x="3257550" y="990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7" name="Line 15"/>
        <xdr:cNvSpPr>
          <a:spLocks/>
        </xdr:cNvSpPr>
      </xdr:nvSpPr>
      <xdr:spPr>
        <a:xfrm>
          <a:off x="3257550" y="1333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0</xdr:rowOff>
    </xdr:from>
    <xdr:to>
      <xdr:col>17</xdr:col>
      <xdr:colOff>57150</xdr:colOff>
      <xdr:row>7</xdr:row>
      <xdr:rowOff>0</xdr:rowOff>
    </xdr:to>
    <xdr:sp>
      <xdr:nvSpPr>
        <xdr:cNvPr id="8" name="Line 16"/>
        <xdr:cNvSpPr>
          <a:spLocks/>
        </xdr:cNvSpPr>
      </xdr:nvSpPr>
      <xdr:spPr>
        <a:xfrm>
          <a:off x="4752975" y="990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5</xdr:row>
      <xdr:rowOff>0</xdr:rowOff>
    </xdr:from>
    <xdr:to>
      <xdr:col>17</xdr:col>
      <xdr:colOff>219075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4914900" y="990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5</xdr:row>
      <xdr:rowOff>0</xdr:rowOff>
    </xdr:from>
    <xdr:to>
      <xdr:col>23</xdr:col>
      <xdr:colOff>57150</xdr:colOff>
      <xdr:row>7</xdr:row>
      <xdr:rowOff>0</xdr:rowOff>
    </xdr:to>
    <xdr:sp>
      <xdr:nvSpPr>
        <xdr:cNvPr id="10" name="Line 18"/>
        <xdr:cNvSpPr>
          <a:spLocks/>
        </xdr:cNvSpPr>
      </xdr:nvSpPr>
      <xdr:spPr>
        <a:xfrm>
          <a:off x="6410325" y="990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57150</xdr:colOff>
      <xdr:row>5</xdr:row>
      <xdr:rowOff>0</xdr:rowOff>
    </xdr:to>
    <xdr:sp>
      <xdr:nvSpPr>
        <xdr:cNvPr id="11" name="Line 20"/>
        <xdr:cNvSpPr>
          <a:spLocks/>
        </xdr:cNvSpPr>
      </xdr:nvSpPr>
      <xdr:spPr>
        <a:xfrm>
          <a:off x="4695825" y="990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57150</xdr:colOff>
      <xdr:row>7</xdr:row>
      <xdr:rowOff>0</xdr:rowOff>
    </xdr:to>
    <xdr:sp>
      <xdr:nvSpPr>
        <xdr:cNvPr id="12" name="Line 21"/>
        <xdr:cNvSpPr>
          <a:spLocks/>
        </xdr:cNvSpPr>
      </xdr:nvSpPr>
      <xdr:spPr>
        <a:xfrm>
          <a:off x="4695825" y="1333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5</xdr:row>
      <xdr:rowOff>0</xdr:rowOff>
    </xdr:from>
    <xdr:to>
      <xdr:col>18</xdr:col>
      <xdr:colOff>0</xdr:colOff>
      <xdr:row>5</xdr:row>
      <xdr:rowOff>0</xdr:rowOff>
    </xdr:to>
    <xdr:sp>
      <xdr:nvSpPr>
        <xdr:cNvPr id="13" name="Line 22"/>
        <xdr:cNvSpPr>
          <a:spLocks/>
        </xdr:cNvSpPr>
      </xdr:nvSpPr>
      <xdr:spPr>
        <a:xfrm>
          <a:off x="4914900" y="990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14" name="Line 23"/>
        <xdr:cNvSpPr>
          <a:spLocks/>
        </xdr:cNvSpPr>
      </xdr:nvSpPr>
      <xdr:spPr>
        <a:xfrm>
          <a:off x="4914900" y="1333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57150</xdr:colOff>
      <xdr:row>5</xdr:row>
      <xdr:rowOff>0</xdr:rowOff>
    </xdr:to>
    <xdr:sp>
      <xdr:nvSpPr>
        <xdr:cNvPr id="15" name="Line 24"/>
        <xdr:cNvSpPr>
          <a:spLocks/>
        </xdr:cNvSpPr>
      </xdr:nvSpPr>
      <xdr:spPr>
        <a:xfrm>
          <a:off x="6353175" y="990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57150</xdr:colOff>
      <xdr:row>7</xdr:row>
      <xdr:rowOff>0</xdr:rowOff>
    </xdr:to>
    <xdr:sp>
      <xdr:nvSpPr>
        <xdr:cNvPr id="16" name="Line 25"/>
        <xdr:cNvSpPr>
          <a:spLocks/>
        </xdr:cNvSpPr>
      </xdr:nvSpPr>
      <xdr:spPr>
        <a:xfrm>
          <a:off x="6353175" y="1333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4</xdr:row>
      <xdr:rowOff>161925</xdr:rowOff>
    </xdr:to>
    <xdr:sp>
      <xdr:nvSpPr>
        <xdr:cNvPr id="17" name="Arc 26"/>
        <xdr:cNvSpPr>
          <a:spLocks/>
        </xdr:cNvSpPr>
      </xdr:nvSpPr>
      <xdr:spPr>
        <a:xfrm>
          <a:off x="3314700" y="819150"/>
          <a:ext cx="276225" cy="1619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</xdr:rowOff>
    </xdr:from>
    <xdr:to>
      <xdr:col>13</xdr:col>
      <xdr:colOff>0</xdr:colOff>
      <xdr:row>8</xdr:row>
      <xdr:rowOff>0</xdr:rowOff>
    </xdr:to>
    <xdr:sp>
      <xdr:nvSpPr>
        <xdr:cNvPr id="18" name="Arc 28"/>
        <xdr:cNvSpPr>
          <a:spLocks/>
        </xdr:cNvSpPr>
      </xdr:nvSpPr>
      <xdr:spPr>
        <a:xfrm flipV="1">
          <a:off x="3314700" y="1343025"/>
          <a:ext cx="276225" cy="1619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>
      <xdr:nvSpPr>
        <xdr:cNvPr id="19" name="Arc 30"/>
        <xdr:cNvSpPr>
          <a:spLocks/>
        </xdr:cNvSpPr>
      </xdr:nvSpPr>
      <xdr:spPr>
        <a:xfrm flipH="1">
          <a:off x="4419600" y="819150"/>
          <a:ext cx="276225" cy="1714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20" name="Arc 33"/>
        <xdr:cNvSpPr>
          <a:spLocks/>
        </xdr:cNvSpPr>
      </xdr:nvSpPr>
      <xdr:spPr>
        <a:xfrm flipH="1" flipV="1">
          <a:off x="4419600" y="1333500"/>
          <a:ext cx="276225" cy="1714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19</xdr:col>
      <xdr:colOff>0</xdr:colOff>
      <xdr:row>4</xdr:row>
      <xdr:rowOff>161925</xdr:rowOff>
    </xdr:to>
    <xdr:sp>
      <xdr:nvSpPr>
        <xdr:cNvPr id="21" name="Arc 36"/>
        <xdr:cNvSpPr>
          <a:spLocks/>
        </xdr:cNvSpPr>
      </xdr:nvSpPr>
      <xdr:spPr>
        <a:xfrm>
          <a:off x="4972050" y="819150"/>
          <a:ext cx="276225" cy="1619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9525</xdr:rowOff>
    </xdr:from>
    <xdr:to>
      <xdr:col>19</xdr:col>
      <xdr:colOff>0</xdr:colOff>
      <xdr:row>8</xdr:row>
      <xdr:rowOff>0</xdr:rowOff>
    </xdr:to>
    <xdr:sp>
      <xdr:nvSpPr>
        <xdr:cNvPr id="22" name="Arc 37"/>
        <xdr:cNvSpPr>
          <a:spLocks/>
        </xdr:cNvSpPr>
      </xdr:nvSpPr>
      <xdr:spPr>
        <a:xfrm flipV="1">
          <a:off x="4972050" y="1343025"/>
          <a:ext cx="276225" cy="1619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23</xdr:col>
      <xdr:colOff>0</xdr:colOff>
      <xdr:row>5</xdr:row>
      <xdr:rowOff>0</xdr:rowOff>
    </xdr:to>
    <xdr:sp>
      <xdr:nvSpPr>
        <xdr:cNvPr id="23" name="Arc 38"/>
        <xdr:cNvSpPr>
          <a:spLocks/>
        </xdr:cNvSpPr>
      </xdr:nvSpPr>
      <xdr:spPr>
        <a:xfrm flipH="1">
          <a:off x="6076950" y="819150"/>
          <a:ext cx="276225" cy="1714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23</xdr:col>
      <xdr:colOff>0</xdr:colOff>
      <xdr:row>8</xdr:row>
      <xdr:rowOff>0</xdr:rowOff>
    </xdr:to>
    <xdr:sp>
      <xdr:nvSpPr>
        <xdr:cNvPr id="24" name="Arc 39"/>
        <xdr:cNvSpPr>
          <a:spLocks/>
        </xdr:cNvSpPr>
      </xdr:nvSpPr>
      <xdr:spPr>
        <a:xfrm flipH="1" flipV="1">
          <a:off x="6076950" y="1333500"/>
          <a:ext cx="276225" cy="1714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25" name="Line 40"/>
        <xdr:cNvSpPr>
          <a:spLocks/>
        </xdr:cNvSpPr>
      </xdr:nvSpPr>
      <xdr:spPr>
        <a:xfrm>
          <a:off x="3590925" y="990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7</xdr:row>
      <xdr:rowOff>0</xdr:rowOff>
    </xdr:to>
    <xdr:sp>
      <xdr:nvSpPr>
        <xdr:cNvPr id="26" name="Line 41"/>
        <xdr:cNvSpPr>
          <a:spLocks/>
        </xdr:cNvSpPr>
      </xdr:nvSpPr>
      <xdr:spPr>
        <a:xfrm>
          <a:off x="4419600" y="990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7</xdr:row>
      <xdr:rowOff>0</xdr:rowOff>
    </xdr:to>
    <xdr:sp>
      <xdr:nvSpPr>
        <xdr:cNvPr id="27" name="Line 42"/>
        <xdr:cNvSpPr>
          <a:spLocks/>
        </xdr:cNvSpPr>
      </xdr:nvSpPr>
      <xdr:spPr>
        <a:xfrm>
          <a:off x="5248275" y="990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22</xdr:col>
      <xdr:colOff>0</xdr:colOff>
      <xdr:row>7</xdr:row>
      <xdr:rowOff>0</xdr:rowOff>
    </xdr:to>
    <xdr:sp>
      <xdr:nvSpPr>
        <xdr:cNvPr id="28" name="Line 43"/>
        <xdr:cNvSpPr>
          <a:spLocks/>
        </xdr:cNvSpPr>
      </xdr:nvSpPr>
      <xdr:spPr>
        <a:xfrm>
          <a:off x="6076950" y="990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15</xdr:row>
      <xdr:rowOff>0</xdr:rowOff>
    </xdr:from>
    <xdr:to>
      <xdr:col>12</xdr:col>
      <xdr:colOff>190500</xdr:colOff>
      <xdr:row>15</xdr:row>
      <xdr:rowOff>0</xdr:rowOff>
    </xdr:to>
    <xdr:sp>
      <xdr:nvSpPr>
        <xdr:cNvPr id="29" name="直線矢印コネクタ 2"/>
        <xdr:cNvSpPr>
          <a:spLocks/>
        </xdr:cNvSpPr>
      </xdr:nvSpPr>
      <xdr:spPr>
        <a:xfrm>
          <a:off x="3267075" y="2619375"/>
          <a:ext cx="238125" cy="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62"/>
  <sheetViews>
    <sheetView tabSelected="1" zoomScalePageLayoutView="0" workbookViewId="0" topLeftCell="A1">
      <selection activeCell="X26" sqref="X26"/>
    </sheetView>
  </sheetViews>
  <sheetFormatPr defaultColWidth="9.00390625" defaultRowHeight="13.5"/>
  <cols>
    <col min="1" max="24" width="3.625" style="4" customWidth="1"/>
    <col min="25" max="16384" width="9.00390625" style="4" customWidth="1"/>
  </cols>
  <sheetData>
    <row r="1" spans="1:24" ht="24">
      <c r="A1" s="111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3" spans="8:24" ht="13.5">
      <c r="H3" s="1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4:24" ht="13.5">
      <c r="D4" s="84" t="s">
        <v>16</v>
      </c>
      <c r="H4" s="11"/>
      <c r="I4" s="75"/>
      <c r="J4" s="65"/>
      <c r="K4" s="66"/>
      <c r="L4" s="15"/>
      <c r="M4" s="63" t="s">
        <v>121</v>
      </c>
      <c r="N4" s="64"/>
      <c r="O4" s="64"/>
      <c r="P4" s="65"/>
      <c r="Q4" s="66"/>
      <c r="R4" s="15"/>
      <c r="S4" s="51" t="s">
        <v>122</v>
      </c>
      <c r="T4" s="52"/>
      <c r="U4" s="52"/>
      <c r="V4" s="19"/>
      <c r="W4" s="20"/>
      <c r="X4" s="17"/>
    </row>
    <row r="5" spans="8:24" ht="13.5">
      <c r="H5" s="11"/>
      <c r="I5" s="71"/>
      <c r="J5" s="69"/>
      <c r="K5" s="70"/>
      <c r="L5" s="15"/>
      <c r="M5" s="67"/>
      <c r="N5" s="68"/>
      <c r="O5" s="68"/>
      <c r="P5" s="69"/>
      <c r="Q5" s="70"/>
      <c r="R5" s="15"/>
      <c r="S5" s="53"/>
      <c r="T5" s="54"/>
      <c r="U5" s="54"/>
      <c r="V5" s="22"/>
      <c r="W5" s="23"/>
      <c r="X5" s="17"/>
    </row>
    <row r="6" spans="8:24" ht="13.5">
      <c r="H6" s="11"/>
      <c r="I6" s="71"/>
      <c r="J6" s="69"/>
      <c r="K6" s="70"/>
      <c r="L6" s="15"/>
      <c r="M6" s="93" t="s">
        <v>24</v>
      </c>
      <c r="N6" s="94"/>
      <c r="O6" s="96" t="s">
        <v>24</v>
      </c>
      <c r="P6" s="96" t="s">
        <v>24</v>
      </c>
      <c r="Q6" s="97"/>
      <c r="R6" s="15"/>
      <c r="S6" s="93" t="s">
        <v>24</v>
      </c>
      <c r="T6" s="92"/>
      <c r="U6" s="92" t="s">
        <v>24</v>
      </c>
      <c r="V6" s="92" t="s">
        <v>25</v>
      </c>
      <c r="W6" s="97"/>
      <c r="X6" s="17"/>
    </row>
    <row r="7" spans="5:24" ht="13.5">
      <c r="E7" s="112" t="s">
        <v>11</v>
      </c>
      <c r="F7" s="113"/>
      <c r="H7" s="11"/>
      <c r="I7" s="95" t="s">
        <v>8</v>
      </c>
      <c r="J7" s="94"/>
      <c r="K7" s="118"/>
      <c r="L7" s="15"/>
      <c r="M7" s="95"/>
      <c r="N7" s="94"/>
      <c r="O7" s="96"/>
      <c r="P7" s="96"/>
      <c r="Q7" s="97"/>
      <c r="R7" s="15"/>
      <c r="S7" s="93"/>
      <c r="T7" s="92"/>
      <c r="U7" s="92"/>
      <c r="V7" s="92"/>
      <c r="W7" s="97"/>
      <c r="X7" s="17"/>
    </row>
    <row r="8" spans="5:24" ht="13.5">
      <c r="E8" s="114"/>
      <c r="F8" s="115"/>
      <c r="H8" s="11"/>
      <c r="I8" s="95"/>
      <c r="J8" s="94"/>
      <c r="K8" s="118"/>
      <c r="L8" s="15"/>
      <c r="M8" s="71"/>
      <c r="N8" s="69"/>
      <c r="O8" s="69"/>
      <c r="P8" s="69"/>
      <c r="Q8" s="70"/>
      <c r="R8" s="15"/>
      <c r="S8" s="21"/>
      <c r="T8" s="22"/>
      <c r="U8" s="22"/>
      <c r="V8" s="22"/>
      <c r="W8" s="23"/>
      <c r="X8" s="17"/>
    </row>
    <row r="9" spans="5:24" ht="13.5">
      <c r="E9" s="114"/>
      <c r="F9" s="115"/>
      <c r="H9" s="11"/>
      <c r="I9" s="71"/>
      <c r="J9" s="69"/>
      <c r="K9" s="70"/>
      <c r="L9" s="15"/>
      <c r="M9" s="72"/>
      <c r="N9" s="73"/>
      <c r="O9" s="73"/>
      <c r="P9" s="73"/>
      <c r="Q9" s="74"/>
      <c r="R9" s="15"/>
      <c r="S9" s="24"/>
      <c r="T9" s="25"/>
      <c r="U9" s="25"/>
      <c r="V9" s="25"/>
      <c r="W9" s="26"/>
      <c r="X9" s="17"/>
    </row>
    <row r="10" spans="5:24" ht="13.5">
      <c r="E10" s="114"/>
      <c r="F10" s="115"/>
      <c r="H10" s="11"/>
      <c r="I10" s="71"/>
      <c r="J10" s="69"/>
      <c r="K10" s="7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7"/>
    </row>
    <row r="11" spans="5:24" ht="13.5">
      <c r="E11" s="114"/>
      <c r="F11" s="115"/>
      <c r="H11" s="11"/>
      <c r="I11" s="72"/>
      <c r="J11" s="73"/>
      <c r="K11" s="74"/>
      <c r="L11" s="15"/>
      <c r="M11" s="15"/>
      <c r="N11" s="119" t="s">
        <v>9</v>
      </c>
      <c r="O11" s="120"/>
      <c r="P11" s="121"/>
      <c r="Q11" s="15"/>
      <c r="R11" s="15"/>
      <c r="S11" s="15"/>
      <c r="T11" s="125" t="s">
        <v>21</v>
      </c>
      <c r="U11" s="125"/>
      <c r="V11" s="125"/>
      <c r="W11" s="15"/>
      <c r="X11" s="17"/>
    </row>
    <row r="12" spans="5:24" ht="13.5">
      <c r="E12" s="116"/>
      <c r="F12" s="117"/>
      <c r="H12" s="12"/>
      <c r="I12" s="16"/>
      <c r="J12" s="16"/>
      <c r="K12" s="16"/>
      <c r="L12" s="16"/>
      <c r="M12" s="16"/>
      <c r="N12" s="122"/>
      <c r="O12" s="123"/>
      <c r="P12" s="124"/>
      <c r="Q12" s="16"/>
      <c r="R12" s="16"/>
      <c r="S12" s="16"/>
      <c r="T12" s="16"/>
      <c r="U12" s="16"/>
      <c r="V12" s="16"/>
      <c r="W12" s="16"/>
      <c r="X12" s="18"/>
    </row>
    <row r="13" spans="3:24" ht="13.5" customHeight="1">
      <c r="C13" s="100" t="s">
        <v>10</v>
      </c>
      <c r="D13" s="101"/>
      <c r="E13" s="85"/>
      <c r="F13" s="87"/>
      <c r="G13" s="87"/>
      <c r="H13" s="87"/>
      <c r="I13" s="87"/>
      <c r="J13" s="87"/>
      <c r="K13" s="87" t="s">
        <v>17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</row>
    <row r="14" spans="3:17" ht="13.5">
      <c r="C14" s="100"/>
      <c r="D14" s="101"/>
      <c r="E14" s="86"/>
      <c r="N14" s="35"/>
      <c r="O14" s="36" t="s">
        <v>10</v>
      </c>
      <c r="P14" s="37"/>
      <c r="Q14" s="5"/>
    </row>
    <row r="15" spans="2:17" ht="6.75" customHeight="1">
      <c r="B15" s="102" t="s">
        <v>81</v>
      </c>
      <c r="C15" s="103"/>
      <c r="D15" s="103"/>
      <c r="E15" s="104"/>
      <c r="J15" s="98" t="s">
        <v>115</v>
      </c>
      <c r="K15" s="98"/>
      <c r="L15" s="98"/>
      <c r="N15" s="76"/>
      <c r="O15" s="77"/>
      <c r="P15" s="78"/>
      <c r="Q15" s="79"/>
    </row>
    <row r="16" spans="2:17" ht="6.75" customHeight="1">
      <c r="B16" s="105"/>
      <c r="C16" s="106"/>
      <c r="D16" s="106"/>
      <c r="E16" s="107"/>
      <c r="J16" s="98"/>
      <c r="K16" s="98"/>
      <c r="L16" s="98"/>
      <c r="N16" s="76"/>
      <c r="O16" s="77"/>
      <c r="P16" s="78"/>
      <c r="Q16" s="79"/>
    </row>
    <row r="17" spans="2:17" ht="6.75" customHeight="1">
      <c r="B17" s="105"/>
      <c r="C17" s="106"/>
      <c r="D17" s="106"/>
      <c r="E17" s="107"/>
      <c r="J17" s="99" t="s">
        <v>116</v>
      </c>
      <c r="K17" s="99"/>
      <c r="L17" s="99"/>
      <c r="N17" s="76"/>
      <c r="O17" s="77"/>
      <c r="P17" s="78"/>
      <c r="Q17" s="79"/>
    </row>
    <row r="18" spans="1:16" ht="6.75" customHeight="1">
      <c r="A18" s="3"/>
      <c r="B18" s="105"/>
      <c r="C18" s="106"/>
      <c r="D18" s="106"/>
      <c r="E18" s="107"/>
      <c r="J18" s="99"/>
      <c r="K18" s="99"/>
      <c r="L18" s="99"/>
      <c r="N18" s="38"/>
      <c r="O18" s="39"/>
      <c r="P18" s="40"/>
    </row>
    <row r="19" spans="1:16" ht="6.75" customHeight="1">
      <c r="A19" s="3"/>
      <c r="B19" s="105"/>
      <c r="C19" s="106"/>
      <c r="D19" s="106"/>
      <c r="E19" s="107"/>
      <c r="N19" s="41"/>
      <c r="O19" s="42"/>
      <c r="P19" s="43"/>
    </row>
    <row r="20" spans="2:16" ht="6.75" customHeight="1">
      <c r="B20" s="105"/>
      <c r="C20" s="106"/>
      <c r="D20" s="106"/>
      <c r="E20" s="107"/>
      <c r="N20" s="41"/>
      <c r="O20" s="42"/>
      <c r="P20" s="43"/>
    </row>
    <row r="21" spans="2:5" ht="13.5">
      <c r="B21" s="105"/>
      <c r="C21" s="106"/>
      <c r="D21" s="106"/>
      <c r="E21" s="107"/>
    </row>
    <row r="22" spans="1:15" ht="13.5">
      <c r="A22" s="3"/>
      <c r="B22" s="108"/>
      <c r="C22" s="109"/>
      <c r="D22" s="109"/>
      <c r="E22" s="110"/>
      <c r="O22" s="6" t="s">
        <v>12</v>
      </c>
    </row>
    <row r="23" spans="1:24" ht="14.25" thickBo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3" ht="13.5">
      <c r="A24" s="8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" ht="13.5">
      <c r="A25" s="4">
        <v>1</v>
      </c>
      <c r="B25" s="4" t="s">
        <v>19</v>
      </c>
    </row>
    <row r="26" s="81" customFormat="1" ht="13.5">
      <c r="B26" s="82" t="s">
        <v>113</v>
      </c>
    </row>
    <row r="27" s="81" customFormat="1" ht="13.5">
      <c r="B27" s="90" t="s">
        <v>125</v>
      </c>
    </row>
    <row r="28" ht="13.5">
      <c r="B28" s="90" t="s">
        <v>126</v>
      </c>
    </row>
    <row r="29" ht="13.5">
      <c r="B29" s="8" t="s">
        <v>20</v>
      </c>
    </row>
    <row r="30" s="80" customFormat="1" ht="13.5">
      <c r="B30" s="8" t="s">
        <v>117</v>
      </c>
    </row>
    <row r="31" s="80" customFormat="1" ht="13.5">
      <c r="B31" s="8" t="s">
        <v>114</v>
      </c>
    </row>
    <row r="32" s="80" customFormat="1" ht="13.5">
      <c r="B32" s="8" t="s">
        <v>118</v>
      </c>
    </row>
    <row r="34" spans="1:2" s="80" customFormat="1" ht="13.5">
      <c r="A34" s="80">
        <v>2</v>
      </c>
      <c r="B34" s="80" t="s">
        <v>107</v>
      </c>
    </row>
    <row r="35" spans="1:22" ht="13.5">
      <c r="A35" s="7"/>
      <c r="B35" s="8" t="s">
        <v>26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3.5">
      <c r="A36" s="7"/>
      <c r="B36" s="89" t="s">
        <v>123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3.5">
      <c r="A37" s="7"/>
      <c r="B37" s="89" t="s">
        <v>124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0" customFormat="1" ht="13.5">
      <c r="A38" s="7"/>
      <c r="B38" s="8" t="s">
        <v>108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3.5">
      <c r="A39" s="7"/>
      <c r="B39" s="8" t="s">
        <v>104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1" spans="1:2" ht="13.5">
      <c r="A41" s="4">
        <v>3</v>
      </c>
      <c r="B41" s="4" t="s">
        <v>30</v>
      </c>
    </row>
    <row r="42" ht="13.5">
      <c r="B42" s="8" t="s">
        <v>119</v>
      </c>
    </row>
    <row r="43" ht="13.5">
      <c r="B43" s="8" t="s">
        <v>105</v>
      </c>
    </row>
    <row r="45" spans="1:2" ht="13.5">
      <c r="A45" s="4">
        <v>4</v>
      </c>
      <c r="B45" s="4" t="s">
        <v>15</v>
      </c>
    </row>
    <row r="46" s="80" customFormat="1" ht="13.5">
      <c r="B46" s="8" t="s">
        <v>109</v>
      </c>
    </row>
    <row r="47" ht="13.5">
      <c r="B47" s="8" t="s">
        <v>82</v>
      </c>
    </row>
    <row r="48" s="80" customFormat="1" ht="13.5">
      <c r="B48" s="8" t="s">
        <v>110</v>
      </c>
    </row>
    <row r="49" ht="13.5">
      <c r="B49" s="8" t="s">
        <v>106</v>
      </c>
    </row>
    <row r="50" s="80" customFormat="1" ht="13.5">
      <c r="B50" s="8" t="s">
        <v>111</v>
      </c>
    </row>
    <row r="51" ht="13.5">
      <c r="B51" s="8" t="s">
        <v>23</v>
      </c>
    </row>
    <row r="52" ht="13.5">
      <c r="B52" s="8" t="s">
        <v>13</v>
      </c>
    </row>
    <row r="54" spans="1:2" ht="13.5">
      <c r="A54" s="4">
        <v>5</v>
      </c>
      <c r="B54" s="9" t="s">
        <v>14</v>
      </c>
    </row>
    <row r="55" s="80" customFormat="1" ht="13.5">
      <c r="B55" s="8" t="s">
        <v>120</v>
      </c>
    </row>
    <row r="56" s="80" customFormat="1" ht="13.5">
      <c r="B56" s="91" t="s">
        <v>127</v>
      </c>
    </row>
    <row r="57" ht="13.5">
      <c r="B57" s="8" t="s">
        <v>31</v>
      </c>
    </row>
    <row r="58" s="80" customFormat="1" ht="13.5">
      <c r="B58" s="82" t="s">
        <v>95</v>
      </c>
    </row>
    <row r="60" spans="1:2" ht="13.5">
      <c r="A60" s="4">
        <v>6</v>
      </c>
      <c r="B60" s="4" t="s">
        <v>22</v>
      </c>
    </row>
    <row r="61" s="80" customFormat="1" ht="13.5">
      <c r="B61" s="8" t="s">
        <v>112</v>
      </c>
    </row>
    <row r="62" ht="13.5">
      <c r="B62" s="8" t="s">
        <v>32</v>
      </c>
    </row>
  </sheetData>
  <sheetProtection/>
  <mergeCells count="15">
    <mergeCell ref="C13:D14"/>
    <mergeCell ref="B15:E22"/>
    <mergeCell ref="A1:X1"/>
    <mergeCell ref="E7:F12"/>
    <mergeCell ref="I7:K8"/>
    <mergeCell ref="N11:P12"/>
    <mergeCell ref="T11:V11"/>
    <mergeCell ref="V6:W7"/>
    <mergeCell ref="O6:O7"/>
    <mergeCell ref="U6:U7"/>
    <mergeCell ref="M6:N7"/>
    <mergeCell ref="P6:Q7"/>
    <mergeCell ref="J15:L16"/>
    <mergeCell ref="J17:L18"/>
    <mergeCell ref="S6:T7"/>
  </mergeCells>
  <printOptions horizontalCentered="1" verticalCentered="1"/>
  <pageMargins left="0.5905511811023623" right="0.5905511811023623" top="0.3937007874015748" bottom="0.3937007874015748" header="0.5118110236220472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5"/>
  <sheetViews>
    <sheetView showZeros="0" zoomScale="88" zoomScaleNormal="88" zoomScalePageLayoutView="0" workbookViewId="0" topLeftCell="A1">
      <selection activeCell="A1" sqref="A1"/>
    </sheetView>
  </sheetViews>
  <sheetFormatPr defaultColWidth="9.00390625" defaultRowHeight="15.75" customHeight="1"/>
  <cols>
    <col min="1" max="1" width="21.50390625" style="2" bestFit="1" customWidth="1"/>
    <col min="2" max="2" width="3.625" style="0" customWidth="1"/>
    <col min="3" max="3" width="2.625" style="0" customWidth="1"/>
    <col min="4" max="4" width="3.625" style="0" customWidth="1"/>
    <col min="5" max="5" width="2.625" style="0" bestFit="1" customWidth="1"/>
    <col min="6" max="6" width="3.625" style="0" customWidth="1"/>
    <col min="7" max="7" width="2.625" style="0" customWidth="1"/>
    <col min="8" max="9" width="3.625" style="0" customWidth="1"/>
    <col min="10" max="10" width="2.625" style="0" customWidth="1"/>
    <col min="11" max="11" width="3.625" style="0" customWidth="1"/>
    <col min="12" max="12" width="2.625" style="0" customWidth="1"/>
    <col min="13" max="13" width="3.625" style="0" customWidth="1"/>
    <col min="14" max="14" width="2.625" style="0" customWidth="1"/>
    <col min="15" max="16" width="3.625" style="0" customWidth="1"/>
    <col min="17" max="17" width="2.625" style="0" customWidth="1"/>
    <col min="18" max="18" width="3.625" style="0" customWidth="1"/>
    <col min="19" max="19" width="2.625" style="0" customWidth="1"/>
    <col min="20" max="20" width="3.625" style="0" customWidth="1"/>
    <col min="21" max="21" width="2.625" style="0" customWidth="1"/>
    <col min="22" max="22" width="3.625" style="0" customWidth="1"/>
    <col min="23" max="23" width="5.00390625" style="0" bestFit="1" customWidth="1"/>
    <col min="24" max="25" width="5.125" style="0" bestFit="1" customWidth="1"/>
    <col min="26" max="26" width="6.875" style="0" bestFit="1" customWidth="1"/>
    <col min="27" max="28" width="5.25390625" style="0" bestFit="1" customWidth="1"/>
    <col min="30" max="30" width="5.25390625" style="0" bestFit="1" customWidth="1"/>
    <col min="31" max="34" width="3.625" style="0" customWidth="1"/>
    <col min="35" max="35" width="3.625" style="0" hidden="1" customWidth="1"/>
    <col min="36" max="87" width="3.625" style="0" customWidth="1"/>
  </cols>
  <sheetData>
    <row r="1" spans="1:30" ht="24" customHeight="1">
      <c r="A1" s="56" t="s">
        <v>83</v>
      </c>
      <c r="B1" s="154" t="str">
        <f>A3</f>
        <v>桃山ｸﾗﾏｰｽﾞ</v>
      </c>
      <c r="C1" s="155"/>
      <c r="D1" s="155"/>
      <c r="E1" s="155"/>
      <c r="F1" s="155"/>
      <c r="G1" s="155"/>
      <c r="H1" s="156"/>
      <c r="I1" s="154" t="str">
        <f>A6</f>
        <v>朝日ｻｯｶｰ少年団</v>
      </c>
      <c r="J1" s="155"/>
      <c r="K1" s="155"/>
      <c r="L1" s="155"/>
      <c r="M1" s="155"/>
      <c r="N1" s="155"/>
      <c r="O1" s="156"/>
      <c r="P1" s="154" t="str">
        <f>A9</f>
        <v>ｴｽﾌﾟﾘ長岡FC</v>
      </c>
      <c r="Q1" s="155"/>
      <c r="R1" s="155"/>
      <c r="S1" s="155"/>
      <c r="T1" s="155"/>
      <c r="U1" s="155"/>
      <c r="V1" s="156"/>
      <c r="W1" s="1" t="s">
        <v>0</v>
      </c>
      <c r="X1" s="1" t="s">
        <v>1</v>
      </c>
      <c r="Y1" s="1" t="s">
        <v>7</v>
      </c>
      <c r="Z1" s="1" t="s">
        <v>2</v>
      </c>
      <c r="AA1" s="1" t="s">
        <v>3</v>
      </c>
      <c r="AB1" s="1" t="s">
        <v>4</v>
      </c>
      <c r="AC1" s="1" t="s">
        <v>5</v>
      </c>
      <c r="AD1" s="1" t="s">
        <v>6</v>
      </c>
    </row>
    <row r="2" spans="1:35" ht="15.75" customHeight="1">
      <c r="A2" s="57" t="s">
        <v>33</v>
      </c>
      <c r="B2" s="130"/>
      <c r="C2" s="131"/>
      <c r="D2" s="131"/>
      <c r="E2" s="131"/>
      <c r="F2" s="131"/>
      <c r="G2" s="131"/>
      <c r="H2" s="132"/>
      <c r="I2" s="139"/>
      <c r="J2" s="140"/>
      <c r="K2" s="140"/>
      <c r="L2" s="140"/>
      <c r="M2" s="140"/>
      <c r="N2" s="140"/>
      <c r="O2" s="141"/>
      <c r="P2" s="139"/>
      <c r="Q2" s="140"/>
      <c r="R2" s="140"/>
      <c r="S2" s="140"/>
      <c r="T2" s="140"/>
      <c r="U2" s="140"/>
      <c r="V2" s="141"/>
      <c r="W2" s="151">
        <f>COUNTIF(B2:V2,"○")</f>
        <v>0</v>
      </c>
      <c r="X2" s="151">
        <f>COUNTIF(B2:V2,"×")</f>
        <v>0</v>
      </c>
      <c r="Y2" s="151">
        <f>COUNTIF(B2:V2,"△")</f>
        <v>0</v>
      </c>
      <c r="Z2" s="151">
        <f>W2*3+Y2</f>
        <v>0</v>
      </c>
      <c r="AA2" s="151">
        <f>SUM(I3,P3)</f>
        <v>0</v>
      </c>
      <c r="AB2" s="151">
        <f>SUM(O3,V3)</f>
        <v>0</v>
      </c>
      <c r="AC2" s="151">
        <f>AA2-AB2</f>
        <v>0</v>
      </c>
      <c r="AD2" s="151"/>
      <c r="AI2" s="55" t="s">
        <v>27</v>
      </c>
    </row>
    <row r="3" spans="1:35" ht="15.75" customHeight="1">
      <c r="A3" s="126" t="s">
        <v>131</v>
      </c>
      <c r="B3" s="133"/>
      <c r="C3" s="135"/>
      <c r="D3" s="44"/>
      <c r="E3" s="45"/>
      <c r="F3" s="46"/>
      <c r="G3" s="135"/>
      <c r="H3" s="137"/>
      <c r="I3" s="147">
        <f>K3+K4</f>
        <v>0</v>
      </c>
      <c r="J3" s="142" t="s">
        <v>34</v>
      </c>
      <c r="K3" s="27"/>
      <c r="L3" s="28" t="s">
        <v>35</v>
      </c>
      <c r="M3" s="29"/>
      <c r="N3" s="142" t="s">
        <v>36</v>
      </c>
      <c r="O3" s="128">
        <f>M3+M4</f>
        <v>0</v>
      </c>
      <c r="P3" s="147">
        <f>R3+R4</f>
        <v>0</v>
      </c>
      <c r="Q3" s="142" t="s">
        <v>34</v>
      </c>
      <c r="R3" s="27"/>
      <c r="S3" s="28" t="s">
        <v>35</v>
      </c>
      <c r="T3" s="29"/>
      <c r="U3" s="142" t="s">
        <v>36</v>
      </c>
      <c r="V3" s="128">
        <f>T3+T4</f>
        <v>0</v>
      </c>
      <c r="W3" s="152"/>
      <c r="X3" s="152"/>
      <c r="Y3" s="152"/>
      <c r="Z3" s="152"/>
      <c r="AA3" s="152"/>
      <c r="AB3" s="152"/>
      <c r="AC3" s="152"/>
      <c r="AD3" s="152"/>
      <c r="AI3" s="55" t="s">
        <v>28</v>
      </c>
    </row>
    <row r="4" spans="1:35" ht="15.75" customHeight="1">
      <c r="A4" s="127"/>
      <c r="B4" s="134"/>
      <c r="C4" s="136"/>
      <c r="D4" s="47"/>
      <c r="E4" s="48"/>
      <c r="F4" s="49"/>
      <c r="G4" s="136"/>
      <c r="H4" s="138"/>
      <c r="I4" s="148"/>
      <c r="J4" s="143"/>
      <c r="K4" s="30"/>
      <c r="L4" s="31" t="s">
        <v>35</v>
      </c>
      <c r="M4" s="32"/>
      <c r="N4" s="143"/>
      <c r="O4" s="129"/>
      <c r="P4" s="148"/>
      <c r="Q4" s="143"/>
      <c r="R4" s="30"/>
      <c r="S4" s="31" t="s">
        <v>35</v>
      </c>
      <c r="T4" s="32"/>
      <c r="U4" s="143"/>
      <c r="V4" s="129"/>
      <c r="W4" s="153"/>
      <c r="X4" s="153"/>
      <c r="Y4" s="153"/>
      <c r="Z4" s="153"/>
      <c r="AA4" s="153"/>
      <c r="AB4" s="153"/>
      <c r="AC4" s="153"/>
      <c r="AD4" s="153"/>
      <c r="AI4" s="55" t="s">
        <v>29</v>
      </c>
    </row>
    <row r="5" spans="1:30" ht="15.75" customHeight="1">
      <c r="A5" s="57" t="s">
        <v>37</v>
      </c>
      <c r="B5" s="139"/>
      <c r="C5" s="140"/>
      <c r="D5" s="140"/>
      <c r="E5" s="140"/>
      <c r="F5" s="140"/>
      <c r="G5" s="140"/>
      <c r="H5" s="141"/>
      <c r="I5" s="130"/>
      <c r="J5" s="131"/>
      <c r="K5" s="131"/>
      <c r="L5" s="131"/>
      <c r="M5" s="131"/>
      <c r="N5" s="131"/>
      <c r="O5" s="132"/>
      <c r="P5" s="139"/>
      <c r="Q5" s="140"/>
      <c r="R5" s="140"/>
      <c r="S5" s="140"/>
      <c r="T5" s="140"/>
      <c r="U5" s="140"/>
      <c r="V5" s="141"/>
      <c r="W5" s="151">
        <f>COUNTIF(B5:V5,"○")</f>
        <v>0</v>
      </c>
      <c r="X5" s="151">
        <f>COUNTIF(B5:V5,"×")</f>
        <v>0</v>
      </c>
      <c r="Y5" s="151">
        <f>COUNTIF(B5:V5,"△")</f>
        <v>0</v>
      </c>
      <c r="Z5" s="151">
        <f>W5*3+Y5</f>
        <v>0</v>
      </c>
      <c r="AA5" s="151">
        <f>SUM(B6,P6)</f>
        <v>0</v>
      </c>
      <c r="AB5" s="151">
        <f>SUM(H6,V6)</f>
        <v>0</v>
      </c>
      <c r="AC5" s="151">
        <f>AA5-AB5</f>
        <v>0</v>
      </c>
      <c r="AD5" s="151"/>
    </row>
    <row r="6" spans="1:30" ht="15.75" customHeight="1">
      <c r="A6" s="126" t="s">
        <v>98</v>
      </c>
      <c r="B6" s="147">
        <f>D6+D7</f>
        <v>0</v>
      </c>
      <c r="C6" s="142" t="s">
        <v>34</v>
      </c>
      <c r="D6" s="27">
        <f>M3</f>
        <v>0</v>
      </c>
      <c r="E6" s="28" t="s">
        <v>35</v>
      </c>
      <c r="F6" s="29">
        <f>K3</f>
        <v>0</v>
      </c>
      <c r="G6" s="142" t="s">
        <v>36</v>
      </c>
      <c r="H6" s="128">
        <f>F6+F7</f>
        <v>0</v>
      </c>
      <c r="I6" s="133"/>
      <c r="J6" s="135"/>
      <c r="K6" s="44"/>
      <c r="L6" s="45"/>
      <c r="M6" s="46"/>
      <c r="N6" s="135"/>
      <c r="O6" s="137"/>
      <c r="P6" s="147">
        <f>R6+R7</f>
        <v>0</v>
      </c>
      <c r="Q6" s="142" t="s">
        <v>34</v>
      </c>
      <c r="R6" s="27"/>
      <c r="S6" s="28" t="s">
        <v>35</v>
      </c>
      <c r="T6" s="29"/>
      <c r="U6" s="142" t="s">
        <v>36</v>
      </c>
      <c r="V6" s="128">
        <f>T6+T7</f>
        <v>0</v>
      </c>
      <c r="W6" s="152"/>
      <c r="X6" s="152"/>
      <c r="Y6" s="152"/>
      <c r="Z6" s="152"/>
      <c r="AA6" s="152"/>
      <c r="AB6" s="152"/>
      <c r="AC6" s="152"/>
      <c r="AD6" s="152"/>
    </row>
    <row r="7" spans="1:41" ht="15.75" customHeight="1">
      <c r="A7" s="127"/>
      <c r="B7" s="148"/>
      <c r="C7" s="143"/>
      <c r="D7" s="27">
        <f>M4</f>
        <v>0</v>
      </c>
      <c r="E7" s="28" t="s">
        <v>35</v>
      </c>
      <c r="F7" s="29">
        <f>K4</f>
        <v>0</v>
      </c>
      <c r="G7" s="143"/>
      <c r="H7" s="129"/>
      <c r="I7" s="134"/>
      <c r="J7" s="136"/>
      <c r="K7" s="47"/>
      <c r="L7" s="48"/>
      <c r="M7" s="49"/>
      <c r="N7" s="136"/>
      <c r="O7" s="138"/>
      <c r="P7" s="148"/>
      <c r="Q7" s="143"/>
      <c r="R7" s="27"/>
      <c r="S7" s="28" t="s">
        <v>35</v>
      </c>
      <c r="T7" s="29"/>
      <c r="U7" s="143"/>
      <c r="V7" s="129"/>
      <c r="W7" s="153"/>
      <c r="X7" s="153"/>
      <c r="Y7" s="153"/>
      <c r="Z7" s="153"/>
      <c r="AA7" s="153"/>
      <c r="AB7" s="153"/>
      <c r="AC7" s="153"/>
      <c r="AD7" s="153"/>
      <c r="AM7" s="55"/>
      <c r="AN7" s="55"/>
      <c r="AO7" s="55"/>
    </row>
    <row r="8" spans="1:30" ht="15.75" customHeight="1">
      <c r="A8" s="57" t="s">
        <v>89</v>
      </c>
      <c r="B8" s="139"/>
      <c r="C8" s="140"/>
      <c r="D8" s="140"/>
      <c r="E8" s="140"/>
      <c r="F8" s="140"/>
      <c r="G8" s="140"/>
      <c r="H8" s="141"/>
      <c r="I8" s="139"/>
      <c r="J8" s="140"/>
      <c r="K8" s="140"/>
      <c r="L8" s="140"/>
      <c r="M8" s="140"/>
      <c r="N8" s="140"/>
      <c r="O8" s="141"/>
      <c r="P8" s="130"/>
      <c r="Q8" s="131"/>
      <c r="R8" s="131"/>
      <c r="S8" s="131"/>
      <c r="T8" s="131"/>
      <c r="U8" s="131"/>
      <c r="V8" s="132"/>
      <c r="W8" s="151">
        <f>COUNTIF(B8:V8,"○")</f>
        <v>0</v>
      </c>
      <c r="X8" s="151">
        <f>COUNTIF(B8:V8,"×")</f>
        <v>0</v>
      </c>
      <c r="Y8" s="151">
        <f>COUNTIF(B8:V8,"△")</f>
        <v>0</v>
      </c>
      <c r="Z8" s="151">
        <f>W8*3+Y8</f>
        <v>0</v>
      </c>
      <c r="AA8" s="151">
        <f>SUM(B9,I9)</f>
        <v>0</v>
      </c>
      <c r="AB8" s="151">
        <f>SUM(H9,O9)</f>
        <v>0</v>
      </c>
      <c r="AC8" s="151">
        <f>AA8-AB8</f>
        <v>0</v>
      </c>
      <c r="AD8" s="151"/>
    </row>
    <row r="9" spans="1:30" ht="15.75" customHeight="1">
      <c r="A9" s="126" t="s">
        <v>133</v>
      </c>
      <c r="B9" s="147">
        <f>D9+D10</f>
        <v>0</v>
      </c>
      <c r="C9" s="142" t="s">
        <v>41</v>
      </c>
      <c r="D9" s="27">
        <f>T3</f>
        <v>0</v>
      </c>
      <c r="E9" s="28" t="s">
        <v>42</v>
      </c>
      <c r="F9" s="29">
        <f>R3</f>
        <v>0</v>
      </c>
      <c r="G9" s="142" t="s">
        <v>43</v>
      </c>
      <c r="H9" s="128">
        <f>F9+F10</f>
        <v>0</v>
      </c>
      <c r="I9" s="147">
        <f>K9+K10</f>
        <v>0</v>
      </c>
      <c r="J9" s="142" t="s">
        <v>41</v>
      </c>
      <c r="K9" s="27">
        <f>T6</f>
        <v>0</v>
      </c>
      <c r="L9" s="28" t="s">
        <v>42</v>
      </c>
      <c r="M9" s="29">
        <f>R6</f>
        <v>0</v>
      </c>
      <c r="N9" s="142" t="s">
        <v>43</v>
      </c>
      <c r="O9" s="128">
        <f>M9+M10</f>
        <v>0</v>
      </c>
      <c r="P9" s="133"/>
      <c r="Q9" s="135"/>
      <c r="R9" s="44"/>
      <c r="S9" s="45"/>
      <c r="T9" s="46"/>
      <c r="U9" s="135"/>
      <c r="V9" s="137"/>
      <c r="W9" s="152"/>
      <c r="X9" s="152"/>
      <c r="Y9" s="152"/>
      <c r="Z9" s="152"/>
      <c r="AA9" s="152"/>
      <c r="AB9" s="152"/>
      <c r="AC9" s="152"/>
      <c r="AD9" s="152"/>
    </row>
    <row r="10" spans="1:30" ht="15.75" customHeight="1">
      <c r="A10" s="127"/>
      <c r="B10" s="148"/>
      <c r="C10" s="143"/>
      <c r="D10" s="30">
        <f>T4</f>
        <v>0</v>
      </c>
      <c r="E10" s="31" t="s">
        <v>42</v>
      </c>
      <c r="F10" s="32">
        <f>R4</f>
        <v>0</v>
      </c>
      <c r="G10" s="143"/>
      <c r="H10" s="129"/>
      <c r="I10" s="148"/>
      <c r="J10" s="143"/>
      <c r="K10" s="30">
        <f>T7</f>
        <v>0</v>
      </c>
      <c r="L10" s="31" t="s">
        <v>42</v>
      </c>
      <c r="M10" s="32">
        <f>R7</f>
        <v>0</v>
      </c>
      <c r="N10" s="143"/>
      <c r="O10" s="129"/>
      <c r="P10" s="134"/>
      <c r="Q10" s="136"/>
      <c r="R10" s="47"/>
      <c r="S10" s="48"/>
      <c r="T10" s="49"/>
      <c r="U10" s="136"/>
      <c r="V10" s="138"/>
      <c r="W10" s="153"/>
      <c r="X10" s="153"/>
      <c r="Y10" s="153"/>
      <c r="Z10" s="153"/>
      <c r="AA10" s="153"/>
      <c r="AB10" s="153"/>
      <c r="AC10" s="153"/>
      <c r="AD10" s="153"/>
    </row>
    <row r="11" spans="1:30" ht="30" customHeight="1">
      <c r="A11" s="3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4" customHeight="1">
      <c r="A12" s="58" t="s">
        <v>84</v>
      </c>
      <c r="B12" s="154" t="str">
        <f>A14</f>
        <v>ｱﾙﾋﾞﾚｯｸｽ新潟ｼﾞｭﾆｱ</v>
      </c>
      <c r="C12" s="155"/>
      <c r="D12" s="155"/>
      <c r="E12" s="155"/>
      <c r="F12" s="155"/>
      <c r="G12" s="155"/>
      <c r="H12" s="156"/>
      <c r="I12" s="145" t="str">
        <f>A17</f>
        <v>FCAganoｼﾞｭﾆｱ</v>
      </c>
      <c r="J12" s="145"/>
      <c r="K12" s="145"/>
      <c r="L12" s="145"/>
      <c r="M12" s="145"/>
      <c r="N12" s="145"/>
      <c r="O12" s="145"/>
      <c r="P12" s="144" t="str">
        <f>A20</f>
        <v>栄ｻｻﾞﾝｸﾛｽ</v>
      </c>
      <c r="Q12" s="145"/>
      <c r="R12" s="145"/>
      <c r="S12" s="145"/>
      <c r="T12" s="145"/>
      <c r="U12" s="145"/>
      <c r="V12" s="146"/>
      <c r="W12" s="34" t="s">
        <v>0</v>
      </c>
      <c r="X12" s="34" t="s">
        <v>1</v>
      </c>
      <c r="Y12" s="34" t="s">
        <v>7</v>
      </c>
      <c r="Z12" s="34" t="s">
        <v>2</v>
      </c>
      <c r="AA12" s="34" t="s">
        <v>3</v>
      </c>
      <c r="AB12" s="34" t="s">
        <v>4</v>
      </c>
      <c r="AC12" s="34" t="s">
        <v>5</v>
      </c>
      <c r="AD12" s="34" t="s">
        <v>6</v>
      </c>
    </row>
    <row r="13" spans="1:30" ht="15.75" customHeight="1">
      <c r="A13" s="57" t="s">
        <v>44</v>
      </c>
      <c r="B13" s="130"/>
      <c r="C13" s="131"/>
      <c r="D13" s="131"/>
      <c r="E13" s="131"/>
      <c r="F13" s="131"/>
      <c r="G13" s="131"/>
      <c r="H13" s="132"/>
      <c r="I13" s="139"/>
      <c r="J13" s="140"/>
      <c r="K13" s="140"/>
      <c r="L13" s="140"/>
      <c r="M13" s="140"/>
      <c r="N13" s="140"/>
      <c r="O13" s="141"/>
      <c r="P13" s="139"/>
      <c r="Q13" s="140"/>
      <c r="R13" s="140"/>
      <c r="S13" s="140"/>
      <c r="T13" s="140"/>
      <c r="U13" s="140"/>
      <c r="V13" s="141"/>
      <c r="W13" s="151">
        <f>COUNTIF(B13:V13,"○")</f>
        <v>0</v>
      </c>
      <c r="X13" s="151">
        <f>COUNTIF(B13:V13,"×")</f>
        <v>0</v>
      </c>
      <c r="Y13" s="151">
        <f>COUNTIF(B13:V13,"△")</f>
        <v>0</v>
      </c>
      <c r="Z13" s="151">
        <f>W13*3+Y13</f>
        <v>0</v>
      </c>
      <c r="AA13" s="151">
        <f>SUM(I14,P14)</f>
        <v>0</v>
      </c>
      <c r="AB13" s="151">
        <f>SUM(O14,V14)</f>
        <v>0</v>
      </c>
      <c r="AC13" s="151">
        <f>AA13-AB13</f>
        <v>0</v>
      </c>
      <c r="AD13" s="151"/>
    </row>
    <row r="14" spans="1:30" ht="15.75" customHeight="1">
      <c r="A14" s="126" t="s">
        <v>128</v>
      </c>
      <c r="B14" s="133"/>
      <c r="C14" s="135"/>
      <c r="D14" s="44"/>
      <c r="E14" s="45"/>
      <c r="F14" s="46"/>
      <c r="G14" s="135"/>
      <c r="H14" s="137"/>
      <c r="I14" s="147">
        <f>K14+K15</f>
        <v>0</v>
      </c>
      <c r="J14" s="142" t="s">
        <v>46</v>
      </c>
      <c r="K14" s="27"/>
      <c r="L14" s="28" t="s">
        <v>48</v>
      </c>
      <c r="M14" s="29"/>
      <c r="N14" s="142" t="s">
        <v>50</v>
      </c>
      <c r="O14" s="128">
        <f>M14+M15</f>
        <v>0</v>
      </c>
      <c r="P14" s="147">
        <f>R14+R15</f>
        <v>0</v>
      </c>
      <c r="Q14" s="142" t="s">
        <v>46</v>
      </c>
      <c r="R14" s="27"/>
      <c r="S14" s="28" t="s">
        <v>48</v>
      </c>
      <c r="T14" s="29"/>
      <c r="U14" s="142" t="s">
        <v>50</v>
      </c>
      <c r="V14" s="128">
        <f>T14+T15</f>
        <v>0</v>
      </c>
      <c r="W14" s="152"/>
      <c r="X14" s="152"/>
      <c r="Y14" s="152"/>
      <c r="Z14" s="152"/>
      <c r="AA14" s="152"/>
      <c r="AB14" s="152"/>
      <c r="AC14" s="152"/>
      <c r="AD14" s="152"/>
    </row>
    <row r="15" spans="1:30" ht="15.75" customHeight="1">
      <c r="A15" s="127"/>
      <c r="B15" s="134"/>
      <c r="C15" s="136"/>
      <c r="D15" s="47"/>
      <c r="E15" s="48"/>
      <c r="F15" s="49"/>
      <c r="G15" s="136"/>
      <c r="H15" s="138"/>
      <c r="I15" s="148"/>
      <c r="J15" s="143"/>
      <c r="K15" s="30"/>
      <c r="L15" s="31" t="s">
        <v>48</v>
      </c>
      <c r="M15" s="32"/>
      <c r="N15" s="143"/>
      <c r="O15" s="129"/>
      <c r="P15" s="148"/>
      <c r="Q15" s="143"/>
      <c r="R15" s="30"/>
      <c r="S15" s="31" t="s">
        <v>48</v>
      </c>
      <c r="T15" s="32"/>
      <c r="U15" s="143"/>
      <c r="V15" s="129"/>
      <c r="W15" s="153"/>
      <c r="X15" s="153"/>
      <c r="Y15" s="153"/>
      <c r="Z15" s="153"/>
      <c r="AA15" s="153"/>
      <c r="AB15" s="153"/>
      <c r="AC15" s="153"/>
      <c r="AD15" s="153"/>
    </row>
    <row r="16" spans="1:30" ht="15.75" customHeight="1">
      <c r="A16" s="57" t="s">
        <v>51</v>
      </c>
      <c r="B16" s="139"/>
      <c r="C16" s="140"/>
      <c r="D16" s="140"/>
      <c r="E16" s="140"/>
      <c r="F16" s="140"/>
      <c r="G16" s="140"/>
      <c r="H16" s="141"/>
      <c r="I16" s="130"/>
      <c r="J16" s="131"/>
      <c r="K16" s="131"/>
      <c r="L16" s="131"/>
      <c r="M16" s="131"/>
      <c r="N16" s="131"/>
      <c r="O16" s="132"/>
      <c r="P16" s="139"/>
      <c r="Q16" s="140"/>
      <c r="R16" s="140"/>
      <c r="S16" s="140"/>
      <c r="T16" s="140"/>
      <c r="U16" s="140"/>
      <c r="V16" s="141"/>
      <c r="W16" s="151">
        <f>COUNTIF(B16:V16,"○")</f>
        <v>0</v>
      </c>
      <c r="X16" s="151">
        <f>COUNTIF(B16:V16,"×")</f>
        <v>0</v>
      </c>
      <c r="Y16" s="151">
        <f>COUNTIF(B16:V16,"△")</f>
        <v>0</v>
      </c>
      <c r="Z16" s="151">
        <f>W16*3+Y16</f>
        <v>0</v>
      </c>
      <c r="AA16" s="151">
        <f>SUM(B17,P17)</f>
        <v>0</v>
      </c>
      <c r="AB16" s="151">
        <f>SUM(H17,V17)</f>
        <v>0</v>
      </c>
      <c r="AC16" s="151">
        <f>AA16-AB16</f>
        <v>0</v>
      </c>
      <c r="AD16" s="151"/>
    </row>
    <row r="17" spans="1:30" ht="15.75" customHeight="1">
      <c r="A17" s="126" t="s">
        <v>96</v>
      </c>
      <c r="B17" s="147">
        <f>D17+D18</f>
        <v>0</v>
      </c>
      <c r="C17" s="142" t="s">
        <v>34</v>
      </c>
      <c r="D17" s="27">
        <f>M14</f>
        <v>0</v>
      </c>
      <c r="E17" s="28" t="s">
        <v>35</v>
      </c>
      <c r="F17" s="29">
        <f>K14</f>
        <v>0</v>
      </c>
      <c r="G17" s="142" t="s">
        <v>36</v>
      </c>
      <c r="H17" s="128">
        <f>F17+F18</f>
        <v>0</v>
      </c>
      <c r="I17" s="133"/>
      <c r="J17" s="135"/>
      <c r="K17" s="44"/>
      <c r="L17" s="45"/>
      <c r="M17" s="46"/>
      <c r="N17" s="135"/>
      <c r="O17" s="137"/>
      <c r="P17" s="147">
        <f>R17+R18</f>
        <v>0</v>
      </c>
      <c r="Q17" s="142" t="s">
        <v>34</v>
      </c>
      <c r="R17" s="27"/>
      <c r="S17" s="28" t="s">
        <v>35</v>
      </c>
      <c r="T17" s="29"/>
      <c r="U17" s="142" t="s">
        <v>36</v>
      </c>
      <c r="V17" s="128">
        <f>T17+T18</f>
        <v>0</v>
      </c>
      <c r="W17" s="152"/>
      <c r="X17" s="152"/>
      <c r="Y17" s="152"/>
      <c r="Z17" s="152"/>
      <c r="AA17" s="152"/>
      <c r="AB17" s="152"/>
      <c r="AC17" s="152"/>
      <c r="AD17" s="152"/>
    </row>
    <row r="18" spans="1:30" ht="15.75" customHeight="1">
      <c r="A18" s="127"/>
      <c r="B18" s="148"/>
      <c r="C18" s="143"/>
      <c r="D18" s="27">
        <f>M15</f>
        <v>0</v>
      </c>
      <c r="E18" s="28" t="s">
        <v>35</v>
      </c>
      <c r="F18" s="29">
        <f>K15</f>
        <v>0</v>
      </c>
      <c r="G18" s="143"/>
      <c r="H18" s="129"/>
      <c r="I18" s="134"/>
      <c r="J18" s="136"/>
      <c r="K18" s="47"/>
      <c r="L18" s="48"/>
      <c r="M18" s="49"/>
      <c r="N18" s="136"/>
      <c r="O18" s="138"/>
      <c r="P18" s="148"/>
      <c r="Q18" s="143"/>
      <c r="R18" s="27"/>
      <c r="S18" s="28" t="s">
        <v>35</v>
      </c>
      <c r="T18" s="29"/>
      <c r="U18" s="143"/>
      <c r="V18" s="129"/>
      <c r="W18" s="153"/>
      <c r="X18" s="153"/>
      <c r="Y18" s="153"/>
      <c r="Z18" s="153"/>
      <c r="AA18" s="153"/>
      <c r="AB18" s="153"/>
      <c r="AC18" s="153"/>
      <c r="AD18" s="153"/>
    </row>
    <row r="19" spans="1:30" ht="15.75" customHeight="1">
      <c r="A19" s="57" t="s">
        <v>90</v>
      </c>
      <c r="B19" s="139"/>
      <c r="C19" s="140"/>
      <c r="D19" s="140"/>
      <c r="E19" s="140"/>
      <c r="F19" s="140"/>
      <c r="G19" s="140"/>
      <c r="H19" s="141"/>
      <c r="I19" s="139"/>
      <c r="J19" s="140"/>
      <c r="K19" s="140"/>
      <c r="L19" s="140"/>
      <c r="M19" s="140"/>
      <c r="N19" s="140"/>
      <c r="O19" s="141"/>
      <c r="P19" s="130"/>
      <c r="Q19" s="131"/>
      <c r="R19" s="131"/>
      <c r="S19" s="131"/>
      <c r="T19" s="131"/>
      <c r="U19" s="131"/>
      <c r="V19" s="132"/>
      <c r="W19" s="151">
        <f>COUNTIF(B19:V19,"○")</f>
        <v>0</v>
      </c>
      <c r="X19" s="151">
        <f>COUNTIF(B19:V19,"×")</f>
        <v>0</v>
      </c>
      <c r="Y19" s="151">
        <f>COUNTIF(B19:V19,"△")</f>
        <v>0</v>
      </c>
      <c r="Z19" s="151">
        <f>W19*3+Y19</f>
        <v>0</v>
      </c>
      <c r="AA19" s="151">
        <f>SUM(B20,I20)</f>
        <v>0</v>
      </c>
      <c r="AB19" s="151">
        <f>SUM(H20,O20)</f>
        <v>0</v>
      </c>
      <c r="AC19" s="151">
        <f>AA19-AB19</f>
        <v>0</v>
      </c>
      <c r="AD19" s="151"/>
    </row>
    <row r="20" spans="1:30" ht="15.75" customHeight="1">
      <c r="A20" s="126" t="s">
        <v>134</v>
      </c>
      <c r="B20" s="147">
        <f>D20+D21</f>
        <v>0</v>
      </c>
      <c r="C20" s="142" t="s">
        <v>52</v>
      </c>
      <c r="D20" s="27">
        <f>T14</f>
        <v>0</v>
      </c>
      <c r="E20" s="28" t="s">
        <v>53</v>
      </c>
      <c r="F20" s="29">
        <f>R14</f>
        <v>0</v>
      </c>
      <c r="G20" s="142" t="s">
        <v>54</v>
      </c>
      <c r="H20" s="128">
        <f>F20+F21</f>
        <v>0</v>
      </c>
      <c r="I20" s="147">
        <f>K20+K21</f>
        <v>0</v>
      </c>
      <c r="J20" s="142" t="s">
        <v>52</v>
      </c>
      <c r="K20" s="27">
        <f>T17</f>
        <v>0</v>
      </c>
      <c r="L20" s="28" t="s">
        <v>53</v>
      </c>
      <c r="M20" s="29">
        <f>R17</f>
        <v>0</v>
      </c>
      <c r="N20" s="142" t="s">
        <v>54</v>
      </c>
      <c r="O20" s="128">
        <f>M20+M21</f>
        <v>0</v>
      </c>
      <c r="P20" s="133"/>
      <c r="Q20" s="135"/>
      <c r="R20" s="44"/>
      <c r="S20" s="45"/>
      <c r="T20" s="46"/>
      <c r="U20" s="135"/>
      <c r="V20" s="137"/>
      <c r="W20" s="152"/>
      <c r="X20" s="152"/>
      <c r="Y20" s="152"/>
      <c r="Z20" s="152"/>
      <c r="AA20" s="152"/>
      <c r="AB20" s="152"/>
      <c r="AC20" s="152"/>
      <c r="AD20" s="152"/>
    </row>
    <row r="21" spans="1:30" ht="15.75" customHeight="1">
      <c r="A21" s="127"/>
      <c r="B21" s="148"/>
      <c r="C21" s="143"/>
      <c r="D21" s="30">
        <f>T15</f>
        <v>0</v>
      </c>
      <c r="E21" s="31" t="s">
        <v>53</v>
      </c>
      <c r="F21" s="32">
        <f>R15</f>
        <v>0</v>
      </c>
      <c r="G21" s="143"/>
      <c r="H21" s="129"/>
      <c r="I21" s="148"/>
      <c r="J21" s="143"/>
      <c r="K21" s="30">
        <f>T18</f>
        <v>0</v>
      </c>
      <c r="L21" s="31" t="s">
        <v>53</v>
      </c>
      <c r="M21" s="32">
        <f>R18</f>
        <v>0</v>
      </c>
      <c r="N21" s="143"/>
      <c r="O21" s="129"/>
      <c r="P21" s="134"/>
      <c r="Q21" s="136"/>
      <c r="R21" s="47"/>
      <c r="S21" s="48"/>
      <c r="T21" s="49"/>
      <c r="U21" s="136"/>
      <c r="V21" s="138"/>
      <c r="W21" s="153"/>
      <c r="X21" s="153"/>
      <c r="Y21" s="153"/>
      <c r="Z21" s="153"/>
      <c r="AA21" s="153"/>
      <c r="AB21" s="153"/>
      <c r="AC21" s="153"/>
      <c r="AD21" s="153"/>
    </row>
    <row r="22" spans="1:30" ht="30" customHeight="1">
      <c r="A22" s="3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24" customHeight="1">
      <c r="A23" s="59" t="s">
        <v>85</v>
      </c>
      <c r="B23" s="144" t="str">
        <f>A25</f>
        <v>NFC Monday 国府</v>
      </c>
      <c r="C23" s="145"/>
      <c r="D23" s="145"/>
      <c r="E23" s="145"/>
      <c r="F23" s="145"/>
      <c r="G23" s="145"/>
      <c r="H23" s="146"/>
      <c r="I23" s="145" t="str">
        <f>A28</f>
        <v>F.C.津南ｳｲﾝｸﾞｽ</v>
      </c>
      <c r="J23" s="145"/>
      <c r="K23" s="145"/>
      <c r="L23" s="145"/>
      <c r="M23" s="145"/>
      <c r="N23" s="145"/>
      <c r="O23" s="145"/>
      <c r="P23" s="144" t="str">
        <f>A31</f>
        <v>clubF3</v>
      </c>
      <c r="Q23" s="145"/>
      <c r="R23" s="145"/>
      <c r="S23" s="145"/>
      <c r="T23" s="145"/>
      <c r="U23" s="145"/>
      <c r="V23" s="146"/>
      <c r="W23" s="34" t="s">
        <v>0</v>
      </c>
      <c r="X23" s="34" t="s">
        <v>1</v>
      </c>
      <c r="Y23" s="34" t="s">
        <v>7</v>
      </c>
      <c r="Z23" s="34" t="s">
        <v>2</v>
      </c>
      <c r="AA23" s="34" t="s">
        <v>3</v>
      </c>
      <c r="AB23" s="34" t="s">
        <v>4</v>
      </c>
      <c r="AC23" s="34" t="s">
        <v>5</v>
      </c>
      <c r="AD23" s="34" t="s">
        <v>6</v>
      </c>
    </row>
    <row r="24" spans="1:30" ht="15.75" customHeight="1">
      <c r="A24" s="57" t="s">
        <v>55</v>
      </c>
      <c r="B24" s="130"/>
      <c r="C24" s="131"/>
      <c r="D24" s="131"/>
      <c r="E24" s="131"/>
      <c r="F24" s="131"/>
      <c r="G24" s="131"/>
      <c r="H24" s="132"/>
      <c r="I24" s="139"/>
      <c r="J24" s="140"/>
      <c r="K24" s="140"/>
      <c r="L24" s="140"/>
      <c r="M24" s="140"/>
      <c r="N24" s="140"/>
      <c r="O24" s="141"/>
      <c r="P24" s="139"/>
      <c r="Q24" s="140"/>
      <c r="R24" s="140"/>
      <c r="S24" s="140"/>
      <c r="T24" s="140"/>
      <c r="U24" s="140"/>
      <c r="V24" s="141"/>
      <c r="W24" s="151">
        <f>COUNTIF(B24:V24,"○")</f>
        <v>0</v>
      </c>
      <c r="X24" s="151">
        <f>COUNTIF(B24:V24,"×")</f>
        <v>0</v>
      </c>
      <c r="Y24" s="151">
        <f>COUNTIF(B24:V24,"△")</f>
        <v>0</v>
      </c>
      <c r="Z24" s="151">
        <f>W24*3+Y24</f>
        <v>0</v>
      </c>
      <c r="AA24" s="151">
        <f>SUM(I25,P25)</f>
        <v>0</v>
      </c>
      <c r="AB24" s="151">
        <f>SUM(O25,V25)</f>
        <v>0</v>
      </c>
      <c r="AC24" s="151">
        <f>AA24-AB24</f>
        <v>0</v>
      </c>
      <c r="AD24" s="151"/>
    </row>
    <row r="25" spans="1:30" ht="15.75" customHeight="1">
      <c r="A25" s="126" t="s">
        <v>101</v>
      </c>
      <c r="B25" s="133"/>
      <c r="C25" s="135"/>
      <c r="D25" s="44"/>
      <c r="E25" s="45"/>
      <c r="F25" s="46"/>
      <c r="G25" s="135"/>
      <c r="H25" s="137"/>
      <c r="I25" s="147">
        <f>K25+K26</f>
        <v>0</v>
      </c>
      <c r="J25" s="142" t="s">
        <v>56</v>
      </c>
      <c r="K25" s="27"/>
      <c r="L25" s="28" t="s">
        <v>57</v>
      </c>
      <c r="M25" s="29"/>
      <c r="N25" s="142" t="s">
        <v>58</v>
      </c>
      <c r="O25" s="128">
        <f>M25+M26</f>
        <v>0</v>
      </c>
      <c r="P25" s="147">
        <f>R25+R26</f>
        <v>0</v>
      </c>
      <c r="Q25" s="142" t="s">
        <v>56</v>
      </c>
      <c r="R25" s="27"/>
      <c r="S25" s="28" t="s">
        <v>57</v>
      </c>
      <c r="T25" s="29"/>
      <c r="U25" s="142" t="s">
        <v>58</v>
      </c>
      <c r="V25" s="128">
        <f>T25+T26</f>
        <v>0</v>
      </c>
      <c r="W25" s="152"/>
      <c r="X25" s="152"/>
      <c r="Y25" s="152"/>
      <c r="Z25" s="152"/>
      <c r="AA25" s="152"/>
      <c r="AB25" s="152"/>
      <c r="AC25" s="152"/>
      <c r="AD25" s="152"/>
    </row>
    <row r="26" spans="1:30" ht="15.75" customHeight="1">
      <c r="A26" s="127"/>
      <c r="B26" s="134"/>
      <c r="C26" s="136"/>
      <c r="D26" s="47"/>
      <c r="E26" s="48"/>
      <c r="F26" s="49"/>
      <c r="G26" s="136"/>
      <c r="H26" s="138"/>
      <c r="I26" s="148"/>
      <c r="J26" s="143"/>
      <c r="K26" s="30"/>
      <c r="L26" s="31" t="s">
        <v>57</v>
      </c>
      <c r="M26" s="32"/>
      <c r="N26" s="143"/>
      <c r="O26" s="129"/>
      <c r="P26" s="148"/>
      <c r="Q26" s="143"/>
      <c r="R26" s="30"/>
      <c r="S26" s="31" t="s">
        <v>57</v>
      </c>
      <c r="T26" s="32"/>
      <c r="U26" s="143"/>
      <c r="V26" s="129"/>
      <c r="W26" s="153"/>
      <c r="X26" s="153"/>
      <c r="Y26" s="153"/>
      <c r="Z26" s="153"/>
      <c r="AA26" s="153"/>
      <c r="AB26" s="153"/>
      <c r="AC26" s="153"/>
      <c r="AD26" s="153"/>
    </row>
    <row r="27" spans="1:30" ht="15.75" customHeight="1">
      <c r="A27" s="57" t="s">
        <v>91</v>
      </c>
      <c r="B27" s="139"/>
      <c r="C27" s="140"/>
      <c r="D27" s="140"/>
      <c r="E27" s="140"/>
      <c r="F27" s="140"/>
      <c r="G27" s="140"/>
      <c r="H27" s="141"/>
      <c r="I27" s="130"/>
      <c r="J27" s="131"/>
      <c r="K27" s="131"/>
      <c r="L27" s="131"/>
      <c r="M27" s="131"/>
      <c r="N27" s="131"/>
      <c r="O27" s="132"/>
      <c r="P27" s="139"/>
      <c r="Q27" s="140"/>
      <c r="R27" s="140"/>
      <c r="S27" s="140"/>
      <c r="T27" s="140"/>
      <c r="U27" s="140"/>
      <c r="V27" s="141"/>
      <c r="W27" s="151">
        <f>COUNTIF(B27:V27,"○")</f>
        <v>0</v>
      </c>
      <c r="X27" s="151">
        <f>COUNTIF(B27:V27,"×")</f>
        <v>0</v>
      </c>
      <c r="Y27" s="151">
        <f>COUNTIF(B27:V27,"△")</f>
        <v>0</v>
      </c>
      <c r="Z27" s="151">
        <f>W27*3+Y27</f>
        <v>0</v>
      </c>
      <c r="AA27" s="151">
        <f>SUM(B28,P28)</f>
        <v>0</v>
      </c>
      <c r="AB27" s="151">
        <f>SUM(H28,V28)</f>
        <v>0</v>
      </c>
      <c r="AC27" s="151">
        <f>AA27-AB27</f>
        <v>0</v>
      </c>
      <c r="AD27" s="151"/>
    </row>
    <row r="28" spans="1:30" ht="15.75" customHeight="1">
      <c r="A28" s="126" t="s">
        <v>135</v>
      </c>
      <c r="B28" s="147">
        <f>D28+D29</f>
        <v>0</v>
      </c>
      <c r="C28" s="142" t="s">
        <v>59</v>
      </c>
      <c r="D28" s="27">
        <f>M25</f>
        <v>0</v>
      </c>
      <c r="E28" s="28" t="s">
        <v>60</v>
      </c>
      <c r="F28" s="29">
        <f>K25</f>
        <v>0</v>
      </c>
      <c r="G28" s="142" t="s">
        <v>61</v>
      </c>
      <c r="H28" s="128">
        <f>F28+F29</f>
        <v>0</v>
      </c>
      <c r="I28" s="133"/>
      <c r="J28" s="135"/>
      <c r="K28" s="44"/>
      <c r="L28" s="45"/>
      <c r="M28" s="46"/>
      <c r="N28" s="135"/>
      <c r="O28" s="137"/>
      <c r="P28" s="147">
        <f>R28+R29</f>
        <v>0</v>
      </c>
      <c r="Q28" s="142" t="s">
        <v>59</v>
      </c>
      <c r="R28" s="27"/>
      <c r="S28" s="28" t="s">
        <v>60</v>
      </c>
      <c r="T28" s="29"/>
      <c r="U28" s="142" t="s">
        <v>61</v>
      </c>
      <c r="V28" s="128">
        <f>T28+T29</f>
        <v>0</v>
      </c>
      <c r="W28" s="152"/>
      <c r="X28" s="152"/>
      <c r="Y28" s="152"/>
      <c r="Z28" s="152"/>
      <c r="AA28" s="152"/>
      <c r="AB28" s="152"/>
      <c r="AC28" s="152"/>
      <c r="AD28" s="152"/>
    </row>
    <row r="29" spans="1:30" ht="15.75" customHeight="1">
      <c r="A29" s="127"/>
      <c r="B29" s="148"/>
      <c r="C29" s="143"/>
      <c r="D29" s="27">
        <f>M26</f>
        <v>0</v>
      </c>
      <c r="E29" s="28" t="s">
        <v>60</v>
      </c>
      <c r="F29" s="29">
        <f>K26</f>
        <v>0</v>
      </c>
      <c r="G29" s="143"/>
      <c r="H29" s="129"/>
      <c r="I29" s="134"/>
      <c r="J29" s="136"/>
      <c r="K29" s="47"/>
      <c r="L29" s="48"/>
      <c r="M29" s="49"/>
      <c r="N29" s="136"/>
      <c r="O29" s="138"/>
      <c r="P29" s="148"/>
      <c r="Q29" s="143"/>
      <c r="R29" s="27"/>
      <c r="S29" s="28" t="s">
        <v>60</v>
      </c>
      <c r="T29" s="29"/>
      <c r="U29" s="143"/>
      <c r="V29" s="129"/>
      <c r="W29" s="153"/>
      <c r="X29" s="153"/>
      <c r="Y29" s="153"/>
      <c r="Z29" s="153"/>
      <c r="AA29" s="153"/>
      <c r="AB29" s="153"/>
      <c r="AC29" s="153"/>
      <c r="AD29" s="153"/>
    </row>
    <row r="30" spans="1:30" ht="15.75" customHeight="1">
      <c r="A30" s="57" t="s">
        <v>62</v>
      </c>
      <c r="B30" s="139"/>
      <c r="C30" s="140"/>
      <c r="D30" s="140"/>
      <c r="E30" s="140"/>
      <c r="F30" s="140"/>
      <c r="G30" s="140"/>
      <c r="H30" s="141"/>
      <c r="I30" s="139"/>
      <c r="J30" s="140"/>
      <c r="K30" s="140"/>
      <c r="L30" s="140"/>
      <c r="M30" s="140"/>
      <c r="N30" s="140"/>
      <c r="O30" s="141"/>
      <c r="P30" s="130"/>
      <c r="Q30" s="131"/>
      <c r="R30" s="131"/>
      <c r="S30" s="131"/>
      <c r="T30" s="131"/>
      <c r="U30" s="131"/>
      <c r="V30" s="132"/>
      <c r="W30" s="151">
        <f>COUNTIF(B30:V30,"○")</f>
        <v>0</v>
      </c>
      <c r="X30" s="151">
        <f>COUNTIF(B30:V30,"×")</f>
        <v>0</v>
      </c>
      <c r="Y30" s="151">
        <f>COUNTIF(B30:V30,"△")</f>
        <v>0</v>
      </c>
      <c r="Z30" s="151">
        <f>W30*3+Y30</f>
        <v>0</v>
      </c>
      <c r="AA30" s="151">
        <f>SUM(B31,I31)</f>
        <v>0</v>
      </c>
      <c r="AB30" s="151">
        <f>SUM(H31,O31)</f>
        <v>0</v>
      </c>
      <c r="AC30" s="151">
        <f>AA30-AB30</f>
        <v>0</v>
      </c>
      <c r="AD30" s="151"/>
    </row>
    <row r="31" spans="1:30" ht="15.75" customHeight="1">
      <c r="A31" s="126" t="s">
        <v>99</v>
      </c>
      <c r="B31" s="147">
        <f>D31+D32</f>
        <v>0</v>
      </c>
      <c r="C31" s="142" t="s">
        <v>63</v>
      </c>
      <c r="D31" s="27">
        <f>T25</f>
        <v>0</v>
      </c>
      <c r="E31" s="28" t="s">
        <v>64</v>
      </c>
      <c r="F31" s="29">
        <f>R25</f>
        <v>0</v>
      </c>
      <c r="G31" s="142" t="s">
        <v>65</v>
      </c>
      <c r="H31" s="128">
        <f>F31+F32</f>
        <v>0</v>
      </c>
      <c r="I31" s="147">
        <f>K31+K32</f>
        <v>0</v>
      </c>
      <c r="J31" s="142" t="s">
        <v>63</v>
      </c>
      <c r="K31" s="27">
        <f>T28</f>
        <v>0</v>
      </c>
      <c r="L31" s="28" t="s">
        <v>64</v>
      </c>
      <c r="M31" s="29">
        <f>R28</f>
        <v>0</v>
      </c>
      <c r="N31" s="142" t="s">
        <v>65</v>
      </c>
      <c r="O31" s="128">
        <f>M31+M32</f>
        <v>0</v>
      </c>
      <c r="P31" s="133"/>
      <c r="Q31" s="135"/>
      <c r="R31" s="44"/>
      <c r="S31" s="45"/>
      <c r="T31" s="46"/>
      <c r="U31" s="135"/>
      <c r="V31" s="137"/>
      <c r="W31" s="152"/>
      <c r="X31" s="152"/>
      <c r="Y31" s="152"/>
      <c r="Z31" s="152"/>
      <c r="AA31" s="152"/>
      <c r="AB31" s="152"/>
      <c r="AC31" s="152"/>
      <c r="AD31" s="152"/>
    </row>
    <row r="32" spans="1:30" ht="15.75" customHeight="1">
      <c r="A32" s="127"/>
      <c r="B32" s="148"/>
      <c r="C32" s="143"/>
      <c r="D32" s="30">
        <f>T26</f>
        <v>0</v>
      </c>
      <c r="E32" s="31" t="s">
        <v>64</v>
      </c>
      <c r="F32" s="32">
        <f>R26</f>
        <v>0</v>
      </c>
      <c r="G32" s="143"/>
      <c r="H32" s="129"/>
      <c r="I32" s="148"/>
      <c r="J32" s="143"/>
      <c r="K32" s="30">
        <f>T29</f>
        <v>0</v>
      </c>
      <c r="L32" s="31" t="s">
        <v>64</v>
      </c>
      <c r="M32" s="32">
        <f>R29</f>
        <v>0</v>
      </c>
      <c r="N32" s="143"/>
      <c r="O32" s="129"/>
      <c r="P32" s="134"/>
      <c r="Q32" s="136"/>
      <c r="R32" s="47"/>
      <c r="S32" s="48"/>
      <c r="T32" s="49"/>
      <c r="U32" s="136"/>
      <c r="V32" s="138"/>
      <c r="W32" s="153"/>
      <c r="X32" s="153"/>
      <c r="Y32" s="153"/>
      <c r="Z32" s="153"/>
      <c r="AA32" s="153"/>
      <c r="AB32" s="153"/>
      <c r="AC32" s="153"/>
      <c r="AD32" s="153"/>
    </row>
    <row r="33" spans="1:30" ht="30" customHeight="1">
      <c r="A33" s="3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24" customHeight="1">
      <c r="A34" s="60" t="s">
        <v>86</v>
      </c>
      <c r="B34" s="144" t="str">
        <f>A36</f>
        <v>FC下越ｾﾚｿﾝ</v>
      </c>
      <c r="C34" s="145"/>
      <c r="D34" s="145"/>
      <c r="E34" s="145"/>
      <c r="F34" s="145"/>
      <c r="G34" s="145"/>
      <c r="H34" s="146"/>
      <c r="I34" s="145" t="str">
        <f>A39</f>
        <v>南浜ﾀﾞｯｼｬｰｽﾞ</v>
      </c>
      <c r="J34" s="145"/>
      <c r="K34" s="145"/>
      <c r="L34" s="145"/>
      <c r="M34" s="145"/>
      <c r="N34" s="145"/>
      <c r="O34" s="145"/>
      <c r="P34" s="144" t="str">
        <f>A42</f>
        <v>FC大和ｼﾞｭﾆｵﾙｽ</v>
      </c>
      <c r="Q34" s="145"/>
      <c r="R34" s="145"/>
      <c r="S34" s="145"/>
      <c r="T34" s="145"/>
      <c r="U34" s="145"/>
      <c r="V34" s="146"/>
      <c r="W34" s="34" t="s">
        <v>0</v>
      </c>
      <c r="X34" s="34" t="s">
        <v>1</v>
      </c>
      <c r="Y34" s="34" t="s">
        <v>7</v>
      </c>
      <c r="Z34" s="34" t="s">
        <v>2</v>
      </c>
      <c r="AA34" s="34" t="s">
        <v>3</v>
      </c>
      <c r="AB34" s="34" t="s">
        <v>4</v>
      </c>
      <c r="AC34" s="34" t="s">
        <v>5</v>
      </c>
      <c r="AD34" s="34" t="s">
        <v>6</v>
      </c>
    </row>
    <row r="35" spans="1:30" ht="15.75" customHeight="1">
      <c r="A35" s="57" t="s">
        <v>66</v>
      </c>
      <c r="B35" s="130"/>
      <c r="C35" s="131"/>
      <c r="D35" s="131"/>
      <c r="E35" s="131"/>
      <c r="F35" s="131"/>
      <c r="G35" s="131"/>
      <c r="H35" s="132"/>
      <c r="I35" s="139"/>
      <c r="J35" s="140"/>
      <c r="K35" s="140"/>
      <c r="L35" s="140"/>
      <c r="M35" s="140"/>
      <c r="N35" s="140"/>
      <c r="O35" s="141"/>
      <c r="P35" s="139"/>
      <c r="Q35" s="140"/>
      <c r="R35" s="140"/>
      <c r="S35" s="140"/>
      <c r="T35" s="140"/>
      <c r="U35" s="140"/>
      <c r="V35" s="141"/>
      <c r="W35" s="151">
        <f>COUNTIF(B35:V35,"○")</f>
        <v>0</v>
      </c>
      <c r="X35" s="151">
        <f>COUNTIF(B35:V35,"×")</f>
        <v>0</v>
      </c>
      <c r="Y35" s="151">
        <f>COUNTIF(B35:V35,"△")</f>
        <v>0</v>
      </c>
      <c r="Z35" s="151">
        <f>W35*3+Y35</f>
        <v>0</v>
      </c>
      <c r="AA35" s="151">
        <f>SUM(I36,P36)</f>
        <v>0</v>
      </c>
      <c r="AB35" s="151">
        <f>SUM(O36,V36)</f>
        <v>0</v>
      </c>
      <c r="AC35" s="151">
        <f>AA35-AB35</f>
        <v>0</v>
      </c>
      <c r="AD35" s="151"/>
    </row>
    <row r="36" spans="1:30" ht="15.75" customHeight="1">
      <c r="A36" s="126" t="s">
        <v>97</v>
      </c>
      <c r="B36" s="133"/>
      <c r="C36" s="135"/>
      <c r="D36" s="44"/>
      <c r="E36" s="45"/>
      <c r="F36" s="46"/>
      <c r="G36" s="135"/>
      <c r="H36" s="137"/>
      <c r="I36" s="147">
        <f>K36+K37</f>
        <v>0</v>
      </c>
      <c r="J36" s="142" t="s">
        <v>45</v>
      </c>
      <c r="K36" s="27"/>
      <c r="L36" s="28" t="s">
        <v>47</v>
      </c>
      <c r="M36" s="29"/>
      <c r="N36" s="142" t="s">
        <v>49</v>
      </c>
      <c r="O36" s="149">
        <f>M36+M37</f>
        <v>0</v>
      </c>
      <c r="P36" s="147">
        <f>R36+R37</f>
        <v>0</v>
      </c>
      <c r="Q36" s="142" t="s">
        <v>45</v>
      </c>
      <c r="R36" s="27"/>
      <c r="S36" s="28" t="s">
        <v>47</v>
      </c>
      <c r="T36" s="29"/>
      <c r="U36" s="142" t="s">
        <v>49</v>
      </c>
      <c r="V36" s="128">
        <f>T36+T37</f>
        <v>0</v>
      </c>
      <c r="W36" s="152"/>
      <c r="X36" s="152"/>
      <c r="Y36" s="152"/>
      <c r="Z36" s="152"/>
      <c r="AA36" s="152"/>
      <c r="AB36" s="152"/>
      <c r="AC36" s="152"/>
      <c r="AD36" s="152"/>
    </row>
    <row r="37" spans="1:30" ht="15.75" customHeight="1">
      <c r="A37" s="127"/>
      <c r="B37" s="134"/>
      <c r="C37" s="136"/>
      <c r="D37" s="47"/>
      <c r="E37" s="48"/>
      <c r="F37" s="49"/>
      <c r="G37" s="136"/>
      <c r="H37" s="138"/>
      <c r="I37" s="148"/>
      <c r="J37" s="143"/>
      <c r="K37" s="30"/>
      <c r="L37" s="31" t="s">
        <v>47</v>
      </c>
      <c r="M37" s="32"/>
      <c r="N37" s="143"/>
      <c r="O37" s="150"/>
      <c r="P37" s="148"/>
      <c r="Q37" s="143"/>
      <c r="R37" s="30"/>
      <c r="S37" s="31" t="s">
        <v>47</v>
      </c>
      <c r="T37" s="32"/>
      <c r="U37" s="143"/>
      <c r="V37" s="129"/>
      <c r="W37" s="153"/>
      <c r="X37" s="153"/>
      <c r="Y37" s="153"/>
      <c r="Z37" s="153"/>
      <c r="AA37" s="153"/>
      <c r="AB37" s="153"/>
      <c r="AC37" s="153"/>
      <c r="AD37" s="153"/>
    </row>
    <row r="38" spans="1:30" ht="15.75" customHeight="1">
      <c r="A38" s="57" t="s">
        <v>67</v>
      </c>
      <c r="B38" s="139"/>
      <c r="C38" s="140"/>
      <c r="D38" s="140"/>
      <c r="E38" s="140"/>
      <c r="F38" s="140"/>
      <c r="G38" s="140"/>
      <c r="H38" s="141"/>
      <c r="I38" s="130"/>
      <c r="J38" s="131"/>
      <c r="K38" s="131"/>
      <c r="L38" s="131"/>
      <c r="M38" s="131"/>
      <c r="N38" s="131"/>
      <c r="O38" s="132"/>
      <c r="P38" s="139"/>
      <c r="Q38" s="140"/>
      <c r="R38" s="140"/>
      <c r="S38" s="140"/>
      <c r="T38" s="140"/>
      <c r="U38" s="140"/>
      <c r="V38" s="141"/>
      <c r="W38" s="151">
        <f>COUNTIF(B38:V38,"○")</f>
        <v>0</v>
      </c>
      <c r="X38" s="151">
        <f>COUNTIF(B38:V38,"×")</f>
        <v>0</v>
      </c>
      <c r="Y38" s="151">
        <f>COUNTIF(B38:V38,"△")</f>
        <v>0</v>
      </c>
      <c r="Z38" s="151">
        <f>W38*3+Y38</f>
        <v>0</v>
      </c>
      <c r="AA38" s="151">
        <f>SUM(B39,P39)</f>
        <v>0</v>
      </c>
      <c r="AB38" s="151">
        <f>SUM(H39,V39)</f>
        <v>0</v>
      </c>
      <c r="AC38" s="151">
        <f>AA38-AB38</f>
        <v>0</v>
      </c>
      <c r="AD38" s="151"/>
    </row>
    <row r="39" spans="1:30" ht="15.75" customHeight="1">
      <c r="A39" s="126" t="s">
        <v>132</v>
      </c>
      <c r="B39" s="147">
        <f>D39+D40</f>
        <v>0</v>
      </c>
      <c r="C39" s="142" t="s">
        <v>34</v>
      </c>
      <c r="D39" s="27">
        <f>M36</f>
        <v>0</v>
      </c>
      <c r="E39" s="28" t="s">
        <v>35</v>
      </c>
      <c r="F39" s="29">
        <f>K36</f>
        <v>0</v>
      </c>
      <c r="G39" s="142" t="s">
        <v>36</v>
      </c>
      <c r="H39" s="128">
        <f>F39+F40</f>
        <v>0</v>
      </c>
      <c r="I39" s="133"/>
      <c r="J39" s="135"/>
      <c r="K39" s="44"/>
      <c r="L39" s="45"/>
      <c r="M39" s="46"/>
      <c r="N39" s="135"/>
      <c r="O39" s="137"/>
      <c r="P39" s="147">
        <f>R39+R40</f>
        <v>0</v>
      </c>
      <c r="Q39" s="142" t="s">
        <v>34</v>
      </c>
      <c r="R39" s="27"/>
      <c r="S39" s="28" t="s">
        <v>35</v>
      </c>
      <c r="T39" s="29"/>
      <c r="U39" s="142" t="s">
        <v>36</v>
      </c>
      <c r="V39" s="128">
        <f>T39+T40</f>
        <v>0</v>
      </c>
      <c r="W39" s="152"/>
      <c r="X39" s="152"/>
      <c r="Y39" s="152"/>
      <c r="Z39" s="152"/>
      <c r="AA39" s="152"/>
      <c r="AB39" s="152"/>
      <c r="AC39" s="152"/>
      <c r="AD39" s="152"/>
    </row>
    <row r="40" spans="1:30" ht="15.75" customHeight="1">
      <c r="A40" s="127"/>
      <c r="B40" s="148"/>
      <c r="C40" s="143"/>
      <c r="D40" s="27">
        <f>M37</f>
        <v>0</v>
      </c>
      <c r="E40" s="28" t="s">
        <v>35</v>
      </c>
      <c r="F40" s="29">
        <f>K37</f>
        <v>0</v>
      </c>
      <c r="G40" s="143"/>
      <c r="H40" s="129"/>
      <c r="I40" s="134"/>
      <c r="J40" s="136"/>
      <c r="K40" s="47"/>
      <c r="L40" s="48"/>
      <c r="M40" s="49"/>
      <c r="N40" s="136"/>
      <c r="O40" s="138"/>
      <c r="P40" s="148"/>
      <c r="Q40" s="143"/>
      <c r="R40" s="27"/>
      <c r="S40" s="28" t="s">
        <v>35</v>
      </c>
      <c r="T40" s="29"/>
      <c r="U40" s="143"/>
      <c r="V40" s="129"/>
      <c r="W40" s="153"/>
      <c r="X40" s="153"/>
      <c r="Y40" s="153"/>
      <c r="Z40" s="153"/>
      <c r="AA40" s="153"/>
      <c r="AB40" s="153"/>
      <c r="AC40" s="153"/>
      <c r="AD40" s="153"/>
    </row>
    <row r="41" spans="1:30" ht="15.75" customHeight="1">
      <c r="A41" s="57" t="s">
        <v>92</v>
      </c>
      <c r="B41" s="139"/>
      <c r="C41" s="140"/>
      <c r="D41" s="140"/>
      <c r="E41" s="140"/>
      <c r="F41" s="140"/>
      <c r="G41" s="140"/>
      <c r="H41" s="141"/>
      <c r="I41" s="139"/>
      <c r="J41" s="140"/>
      <c r="K41" s="140"/>
      <c r="L41" s="140"/>
      <c r="M41" s="140"/>
      <c r="N41" s="140"/>
      <c r="O41" s="141"/>
      <c r="P41" s="130"/>
      <c r="Q41" s="131"/>
      <c r="R41" s="131"/>
      <c r="S41" s="131"/>
      <c r="T41" s="131"/>
      <c r="U41" s="131"/>
      <c r="V41" s="132"/>
      <c r="W41" s="151">
        <f>COUNTIF(B41:V41,"○")</f>
        <v>0</v>
      </c>
      <c r="X41" s="151">
        <f>COUNTIF(B41:V41,"×")</f>
        <v>0</v>
      </c>
      <c r="Y41" s="151">
        <f>COUNTIF(B41:V41,"△")</f>
        <v>0</v>
      </c>
      <c r="Z41" s="151">
        <f>W41*3+Y41</f>
        <v>0</v>
      </c>
      <c r="AA41" s="151">
        <f>SUM(B42,I42)</f>
        <v>0</v>
      </c>
      <c r="AB41" s="151">
        <f>SUM(H42,O42)</f>
        <v>0</v>
      </c>
      <c r="AC41" s="151">
        <f>AA41-AB41</f>
        <v>0</v>
      </c>
      <c r="AD41" s="151"/>
    </row>
    <row r="42" spans="1:30" ht="15.75" customHeight="1">
      <c r="A42" s="126" t="s">
        <v>136</v>
      </c>
      <c r="B42" s="147">
        <f>D42+D43</f>
        <v>0</v>
      </c>
      <c r="C42" s="142" t="s">
        <v>68</v>
      </c>
      <c r="D42" s="27">
        <f>T36</f>
        <v>0</v>
      </c>
      <c r="E42" s="28" t="s">
        <v>69</v>
      </c>
      <c r="F42" s="29">
        <f>R36</f>
        <v>0</v>
      </c>
      <c r="G42" s="142" t="s">
        <v>70</v>
      </c>
      <c r="H42" s="128">
        <f>F42+F43</f>
        <v>0</v>
      </c>
      <c r="I42" s="147">
        <f>K42+K43</f>
        <v>0</v>
      </c>
      <c r="J42" s="142" t="s">
        <v>68</v>
      </c>
      <c r="K42" s="27">
        <f>T39</f>
        <v>0</v>
      </c>
      <c r="L42" s="28" t="s">
        <v>69</v>
      </c>
      <c r="M42" s="29">
        <f>R39</f>
        <v>0</v>
      </c>
      <c r="N42" s="142" t="s">
        <v>70</v>
      </c>
      <c r="O42" s="128">
        <f>M42+M43</f>
        <v>0</v>
      </c>
      <c r="P42" s="133"/>
      <c r="Q42" s="135"/>
      <c r="R42" s="44"/>
      <c r="S42" s="45"/>
      <c r="T42" s="46"/>
      <c r="U42" s="135"/>
      <c r="V42" s="137"/>
      <c r="W42" s="152"/>
      <c r="X42" s="152"/>
      <c r="Y42" s="152"/>
      <c r="Z42" s="152"/>
      <c r="AA42" s="152"/>
      <c r="AB42" s="152"/>
      <c r="AC42" s="152"/>
      <c r="AD42" s="152"/>
    </row>
    <row r="43" spans="1:30" ht="15.75" customHeight="1">
      <c r="A43" s="127"/>
      <c r="B43" s="148"/>
      <c r="C43" s="143"/>
      <c r="D43" s="30">
        <f>T37</f>
        <v>0</v>
      </c>
      <c r="E43" s="31" t="s">
        <v>69</v>
      </c>
      <c r="F43" s="32">
        <f>R37</f>
        <v>0</v>
      </c>
      <c r="G43" s="143"/>
      <c r="H43" s="129"/>
      <c r="I43" s="148"/>
      <c r="J43" s="143"/>
      <c r="K43" s="30">
        <f>T40</f>
        <v>0</v>
      </c>
      <c r="L43" s="31" t="s">
        <v>69</v>
      </c>
      <c r="M43" s="32">
        <f>R40</f>
        <v>0</v>
      </c>
      <c r="N43" s="143"/>
      <c r="O43" s="129"/>
      <c r="P43" s="134"/>
      <c r="Q43" s="136"/>
      <c r="R43" s="47"/>
      <c r="S43" s="48"/>
      <c r="T43" s="49"/>
      <c r="U43" s="136"/>
      <c r="V43" s="138"/>
      <c r="W43" s="153"/>
      <c r="X43" s="153"/>
      <c r="Y43" s="153"/>
      <c r="Z43" s="153"/>
      <c r="AA43" s="153"/>
      <c r="AB43" s="153"/>
      <c r="AC43" s="153"/>
      <c r="AD43" s="153"/>
    </row>
    <row r="44" spans="1:30" ht="30" customHeight="1">
      <c r="A44" s="3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24" customHeight="1">
      <c r="A45" s="61" t="s">
        <v>87</v>
      </c>
      <c r="B45" s="144" t="str">
        <f>A47</f>
        <v>見附FC U-12</v>
      </c>
      <c r="C45" s="145"/>
      <c r="D45" s="145"/>
      <c r="E45" s="145"/>
      <c r="F45" s="145"/>
      <c r="G45" s="145"/>
      <c r="H45" s="146"/>
      <c r="I45" s="145" t="str">
        <f>A50</f>
        <v>ｋＦ３</v>
      </c>
      <c r="J45" s="145"/>
      <c r="K45" s="145"/>
      <c r="L45" s="145"/>
      <c r="M45" s="145"/>
      <c r="N45" s="145"/>
      <c r="O45" s="145"/>
      <c r="P45" s="144" t="str">
        <f>A53</f>
        <v>頚北FCﾘﾍﾞﾙﾀ</v>
      </c>
      <c r="Q45" s="145"/>
      <c r="R45" s="145"/>
      <c r="S45" s="145"/>
      <c r="T45" s="145"/>
      <c r="U45" s="145"/>
      <c r="V45" s="146"/>
      <c r="W45" s="34" t="s">
        <v>0</v>
      </c>
      <c r="X45" s="34" t="s">
        <v>1</v>
      </c>
      <c r="Y45" s="34" t="s">
        <v>7</v>
      </c>
      <c r="Z45" s="34" t="s">
        <v>2</v>
      </c>
      <c r="AA45" s="34" t="s">
        <v>3</v>
      </c>
      <c r="AB45" s="34" t="s">
        <v>4</v>
      </c>
      <c r="AC45" s="34" t="s">
        <v>5</v>
      </c>
      <c r="AD45" s="34" t="s">
        <v>6</v>
      </c>
    </row>
    <row r="46" spans="1:30" ht="15.75" customHeight="1">
      <c r="A46" s="57" t="s">
        <v>93</v>
      </c>
      <c r="B46" s="130"/>
      <c r="C46" s="131"/>
      <c r="D46" s="131"/>
      <c r="E46" s="131"/>
      <c r="F46" s="131"/>
      <c r="G46" s="131"/>
      <c r="H46" s="132"/>
      <c r="I46" s="139"/>
      <c r="J46" s="140"/>
      <c r="K46" s="140"/>
      <c r="L46" s="140"/>
      <c r="M46" s="140"/>
      <c r="N46" s="140"/>
      <c r="O46" s="141"/>
      <c r="P46" s="139"/>
      <c r="Q46" s="140"/>
      <c r="R46" s="140"/>
      <c r="S46" s="140"/>
      <c r="T46" s="140"/>
      <c r="U46" s="140"/>
      <c r="V46" s="141"/>
      <c r="W46" s="151">
        <f>COUNTIF(B46:V46,"○")</f>
        <v>0</v>
      </c>
      <c r="X46" s="151">
        <f>COUNTIF(B46:V46,"×")</f>
        <v>0</v>
      </c>
      <c r="Y46" s="151">
        <f>COUNTIF(B46:V46,"△")</f>
        <v>0</v>
      </c>
      <c r="Z46" s="151">
        <f>W46*3+Y46</f>
        <v>0</v>
      </c>
      <c r="AA46" s="151">
        <f>SUM(I47,P47)</f>
        <v>0</v>
      </c>
      <c r="AB46" s="151">
        <f>SUM(O47,V47)</f>
        <v>0</v>
      </c>
      <c r="AC46" s="151">
        <f>AA46-AB46</f>
        <v>0</v>
      </c>
      <c r="AD46" s="151"/>
    </row>
    <row r="47" spans="1:30" ht="15.75" customHeight="1">
      <c r="A47" s="126" t="s">
        <v>137</v>
      </c>
      <c r="B47" s="133"/>
      <c r="C47" s="135"/>
      <c r="D47" s="44"/>
      <c r="E47" s="45"/>
      <c r="F47" s="46"/>
      <c r="G47" s="135"/>
      <c r="H47" s="137"/>
      <c r="I47" s="147">
        <f>K47+K48</f>
        <v>0</v>
      </c>
      <c r="J47" s="142" t="s">
        <v>59</v>
      </c>
      <c r="K47" s="27"/>
      <c r="L47" s="28" t="s">
        <v>60</v>
      </c>
      <c r="M47" s="29"/>
      <c r="N47" s="142" t="s">
        <v>61</v>
      </c>
      <c r="O47" s="128">
        <f>M47+M48</f>
        <v>0</v>
      </c>
      <c r="P47" s="147">
        <f>R47+R48</f>
        <v>0</v>
      </c>
      <c r="Q47" s="142" t="s">
        <v>59</v>
      </c>
      <c r="R47" s="27"/>
      <c r="S47" s="28" t="s">
        <v>60</v>
      </c>
      <c r="T47" s="29"/>
      <c r="U47" s="142" t="s">
        <v>61</v>
      </c>
      <c r="V47" s="128">
        <f>T47+T48</f>
        <v>0</v>
      </c>
      <c r="W47" s="152"/>
      <c r="X47" s="152"/>
      <c r="Y47" s="152"/>
      <c r="Z47" s="152"/>
      <c r="AA47" s="152"/>
      <c r="AB47" s="152"/>
      <c r="AC47" s="152"/>
      <c r="AD47" s="152"/>
    </row>
    <row r="48" spans="1:30" ht="15.75" customHeight="1">
      <c r="A48" s="127"/>
      <c r="B48" s="134"/>
      <c r="C48" s="136"/>
      <c r="D48" s="47"/>
      <c r="E48" s="48"/>
      <c r="F48" s="49"/>
      <c r="G48" s="136"/>
      <c r="H48" s="138"/>
      <c r="I48" s="148"/>
      <c r="J48" s="143"/>
      <c r="K48" s="30"/>
      <c r="L48" s="31" t="s">
        <v>60</v>
      </c>
      <c r="M48" s="32"/>
      <c r="N48" s="143"/>
      <c r="O48" s="129"/>
      <c r="P48" s="148"/>
      <c r="Q48" s="143"/>
      <c r="R48" s="30"/>
      <c r="S48" s="31" t="s">
        <v>60</v>
      </c>
      <c r="T48" s="32"/>
      <c r="U48" s="143"/>
      <c r="V48" s="129"/>
      <c r="W48" s="153"/>
      <c r="X48" s="153"/>
      <c r="Y48" s="153"/>
      <c r="Z48" s="153"/>
      <c r="AA48" s="153"/>
      <c r="AB48" s="153"/>
      <c r="AC48" s="153"/>
      <c r="AD48" s="153"/>
    </row>
    <row r="49" spans="1:30" ht="15.75" customHeight="1">
      <c r="A49" s="57" t="s">
        <v>71</v>
      </c>
      <c r="B49" s="139"/>
      <c r="C49" s="140"/>
      <c r="D49" s="140"/>
      <c r="E49" s="140"/>
      <c r="F49" s="140"/>
      <c r="G49" s="140"/>
      <c r="H49" s="141"/>
      <c r="I49" s="130"/>
      <c r="J49" s="131"/>
      <c r="K49" s="131"/>
      <c r="L49" s="131"/>
      <c r="M49" s="131"/>
      <c r="N49" s="131"/>
      <c r="O49" s="132"/>
      <c r="P49" s="139"/>
      <c r="Q49" s="140"/>
      <c r="R49" s="140"/>
      <c r="S49" s="140"/>
      <c r="T49" s="140"/>
      <c r="U49" s="140"/>
      <c r="V49" s="141"/>
      <c r="W49" s="151">
        <f>COUNTIF(B49:V49,"○")</f>
        <v>0</v>
      </c>
      <c r="X49" s="151">
        <f>COUNTIF(B49:V49,"×")</f>
        <v>0</v>
      </c>
      <c r="Y49" s="151">
        <f>COUNTIF(B49:V49,"△")</f>
        <v>0</v>
      </c>
      <c r="Z49" s="151">
        <f>W49*3+Y49</f>
        <v>0</v>
      </c>
      <c r="AA49" s="151">
        <f>SUM(B50,P50)</f>
        <v>0</v>
      </c>
      <c r="AB49" s="151">
        <f>SUM(H50,V50)</f>
        <v>0</v>
      </c>
      <c r="AC49" s="151">
        <f>AA49-AB49</f>
        <v>0</v>
      </c>
      <c r="AD49" s="151"/>
    </row>
    <row r="50" spans="1:30" ht="15.75" customHeight="1">
      <c r="A50" s="126" t="s">
        <v>129</v>
      </c>
      <c r="B50" s="147">
        <f>D50+D51</f>
        <v>0</v>
      </c>
      <c r="C50" s="142" t="s">
        <v>34</v>
      </c>
      <c r="D50" s="27">
        <f>M47</f>
        <v>0</v>
      </c>
      <c r="E50" s="28" t="s">
        <v>35</v>
      </c>
      <c r="F50" s="29">
        <f>K47</f>
        <v>0</v>
      </c>
      <c r="G50" s="142" t="s">
        <v>36</v>
      </c>
      <c r="H50" s="128">
        <f>F50+F51</f>
        <v>0</v>
      </c>
      <c r="I50" s="133"/>
      <c r="J50" s="135"/>
      <c r="K50" s="44"/>
      <c r="L50" s="45"/>
      <c r="M50" s="46"/>
      <c r="N50" s="135"/>
      <c r="O50" s="137"/>
      <c r="P50" s="147">
        <f>R50+R51</f>
        <v>0</v>
      </c>
      <c r="Q50" s="142" t="s">
        <v>34</v>
      </c>
      <c r="R50" s="27"/>
      <c r="S50" s="28" t="s">
        <v>35</v>
      </c>
      <c r="T50" s="29"/>
      <c r="U50" s="142" t="s">
        <v>36</v>
      </c>
      <c r="V50" s="128">
        <f>T50+T51</f>
        <v>0</v>
      </c>
      <c r="W50" s="152"/>
      <c r="X50" s="152"/>
      <c r="Y50" s="152"/>
      <c r="Z50" s="152"/>
      <c r="AA50" s="152"/>
      <c r="AB50" s="152"/>
      <c r="AC50" s="152"/>
      <c r="AD50" s="152"/>
    </row>
    <row r="51" spans="1:30" ht="15.75" customHeight="1">
      <c r="A51" s="127"/>
      <c r="B51" s="148"/>
      <c r="C51" s="143"/>
      <c r="D51" s="27">
        <f>M48</f>
        <v>0</v>
      </c>
      <c r="E51" s="28" t="s">
        <v>35</v>
      </c>
      <c r="F51" s="29">
        <f>K48</f>
        <v>0</v>
      </c>
      <c r="G51" s="143"/>
      <c r="H51" s="129"/>
      <c r="I51" s="134"/>
      <c r="J51" s="136"/>
      <c r="K51" s="47"/>
      <c r="L51" s="48"/>
      <c r="M51" s="49"/>
      <c r="N51" s="136"/>
      <c r="O51" s="138"/>
      <c r="P51" s="148"/>
      <c r="Q51" s="143"/>
      <c r="R51" s="27"/>
      <c r="S51" s="28" t="s">
        <v>35</v>
      </c>
      <c r="T51" s="29"/>
      <c r="U51" s="143"/>
      <c r="V51" s="129"/>
      <c r="W51" s="153"/>
      <c r="X51" s="153"/>
      <c r="Y51" s="153"/>
      <c r="Z51" s="153"/>
      <c r="AA51" s="153"/>
      <c r="AB51" s="153"/>
      <c r="AC51" s="153"/>
      <c r="AD51" s="153"/>
    </row>
    <row r="52" spans="1:30" ht="15.75" customHeight="1">
      <c r="A52" s="57" t="s">
        <v>72</v>
      </c>
      <c r="B52" s="139"/>
      <c r="C52" s="140"/>
      <c r="D52" s="140"/>
      <c r="E52" s="140"/>
      <c r="F52" s="140"/>
      <c r="G52" s="140"/>
      <c r="H52" s="141"/>
      <c r="I52" s="139"/>
      <c r="J52" s="140"/>
      <c r="K52" s="140"/>
      <c r="L52" s="140"/>
      <c r="M52" s="140"/>
      <c r="N52" s="140"/>
      <c r="O52" s="141"/>
      <c r="P52" s="130"/>
      <c r="Q52" s="131"/>
      <c r="R52" s="131"/>
      <c r="S52" s="131"/>
      <c r="T52" s="131"/>
      <c r="U52" s="131"/>
      <c r="V52" s="132"/>
      <c r="W52" s="151">
        <f>COUNTIF(B52:V52,"○")</f>
        <v>0</v>
      </c>
      <c r="X52" s="151">
        <f>COUNTIF(B52:V52,"×")</f>
        <v>0</v>
      </c>
      <c r="Y52" s="151">
        <f>COUNTIF(B52:V52,"△")</f>
        <v>0</v>
      </c>
      <c r="Z52" s="151">
        <f>W52*3+Y52</f>
        <v>0</v>
      </c>
      <c r="AA52" s="151">
        <f>SUM(B53,I53)</f>
        <v>0</v>
      </c>
      <c r="AB52" s="151">
        <f>SUM(H53,O53)</f>
        <v>0</v>
      </c>
      <c r="AC52" s="151">
        <f>AA52-AB52</f>
        <v>0</v>
      </c>
      <c r="AD52" s="151"/>
    </row>
    <row r="53" spans="1:30" ht="15.75" customHeight="1">
      <c r="A53" s="126" t="s">
        <v>102</v>
      </c>
      <c r="B53" s="147">
        <f>D53+D54</f>
        <v>0</v>
      </c>
      <c r="C53" s="142" t="s">
        <v>45</v>
      </c>
      <c r="D53" s="27">
        <f>T47</f>
        <v>0</v>
      </c>
      <c r="E53" s="28" t="s">
        <v>47</v>
      </c>
      <c r="F53" s="29">
        <f>R47</f>
        <v>0</v>
      </c>
      <c r="G53" s="142" t="s">
        <v>49</v>
      </c>
      <c r="H53" s="128">
        <f>F53+F54</f>
        <v>0</v>
      </c>
      <c r="I53" s="147">
        <f>K53+K54</f>
        <v>0</v>
      </c>
      <c r="J53" s="142" t="s">
        <v>45</v>
      </c>
      <c r="K53" s="27">
        <f>T50</f>
        <v>0</v>
      </c>
      <c r="L53" s="28" t="s">
        <v>47</v>
      </c>
      <c r="M53" s="29">
        <f>R50</f>
        <v>0</v>
      </c>
      <c r="N53" s="142" t="s">
        <v>49</v>
      </c>
      <c r="O53" s="128">
        <f>M53+M54</f>
        <v>0</v>
      </c>
      <c r="P53" s="133"/>
      <c r="Q53" s="135"/>
      <c r="R53" s="44"/>
      <c r="S53" s="45"/>
      <c r="T53" s="46"/>
      <c r="U53" s="135"/>
      <c r="V53" s="137"/>
      <c r="W53" s="152"/>
      <c r="X53" s="152"/>
      <c r="Y53" s="152"/>
      <c r="Z53" s="152"/>
      <c r="AA53" s="152"/>
      <c r="AB53" s="152"/>
      <c r="AC53" s="152"/>
      <c r="AD53" s="152"/>
    </row>
    <row r="54" spans="1:30" ht="15.75" customHeight="1">
      <c r="A54" s="127"/>
      <c r="B54" s="148"/>
      <c r="C54" s="143"/>
      <c r="D54" s="30">
        <f>T48</f>
        <v>0</v>
      </c>
      <c r="E54" s="31" t="s">
        <v>47</v>
      </c>
      <c r="F54" s="32">
        <f>R48</f>
        <v>0</v>
      </c>
      <c r="G54" s="143"/>
      <c r="H54" s="129"/>
      <c r="I54" s="148"/>
      <c r="J54" s="143"/>
      <c r="K54" s="30">
        <f>T51</f>
        <v>0</v>
      </c>
      <c r="L54" s="31" t="s">
        <v>47</v>
      </c>
      <c r="M54" s="32">
        <f>R51</f>
        <v>0</v>
      </c>
      <c r="N54" s="143"/>
      <c r="O54" s="129"/>
      <c r="P54" s="134"/>
      <c r="Q54" s="136"/>
      <c r="R54" s="47"/>
      <c r="S54" s="48"/>
      <c r="T54" s="49"/>
      <c r="U54" s="136"/>
      <c r="V54" s="138"/>
      <c r="W54" s="153"/>
      <c r="X54" s="153"/>
      <c r="Y54" s="153"/>
      <c r="Z54" s="153"/>
      <c r="AA54" s="153"/>
      <c r="AB54" s="153"/>
      <c r="AC54" s="153"/>
      <c r="AD54" s="153"/>
    </row>
    <row r="55" spans="1:30" ht="30" customHeight="1">
      <c r="A55" s="3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24" customHeight="1">
      <c r="A56" s="62" t="s">
        <v>88</v>
      </c>
      <c r="B56" s="144" t="str">
        <f>A58</f>
        <v>長岡JYFC U-12</v>
      </c>
      <c r="C56" s="145"/>
      <c r="D56" s="145"/>
      <c r="E56" s="145"/>
      <c r="F56" s="145"/>
      <c r="G56" s="145"/>
      <c r="H56" s="146"/>
      <c r="I56" s="145" t="str">
        <f>A61</f>
        <v>ﾎﾞｶｼﾞｬﾊﾟﾝ新潟402JSC</v>
      </c>
      <c r="J56" s="145"/>
      <c r="K56" s="145"/>
      <c r="L56" s="145"/>
      <c r="M56" s="145"/>
      <c r="N56" s="145"/>
      <c r="O56" s="145"/>
      <c r="P56" s="144" t="str">
        <f>A64</f>
        <v>南万代ﾌｯﾂﾎﾞｰﾙｸﾗﾌﾞ</v>
      </c>
      <c r="Q56" s="145"/>
      <c r="R56" s="145"/>
      <c r="S56" s="145"/>
      <c r="T56" s="145"/>
      <c r="U56" s="145"/>
      <c r="V56" s="146"/>
      <c r="W56" s="34" t="s">
        <v>0</v>
      </c>
      <c r="X56" s="34" t="s">
        <v>1</v>
      </c>
      <c r="Y56" s="34" t="s">
        <v>7</v>
      </c>
      <c r="Z56" s="34" t="s">
        <v>2</v>
      </c>
      <c r="AA56" s="34" t="s">
        <v>3</v>
      </c>
      <c r="AB56" s="34" t="s">
        <v>4</v>
      </c>
      <c r="AC56" s="34" t="s">
        <v>5</v>
      </c>
      <c r="AD56" s="34" t="s">
        <v>6</v>
      </c>
    </row>
    <row r="57" spans="1:30" ht="15.75" customHeight="1">
      <c r="A57" s="57" t="s">
        <v>94</v>
      </c>
      <c r="B57" s="130"/>
      <c r="C57" s="131"/>
      <c r="D57" s="131"/>
      <c r="E57" s="131"/>
      <c r="F57" s="131"/>
      <c r="G57" s="131"/>
      <c r="H57" s="132"/>
      <c r="I57" s="139"/>
      <c r="J57" s="140"/>
      <c r="K57" s="140"/>
      <c r="L57" s="140"/>
      <c r="M57" s="140"/>
      <c r="N57" s="140"/>
      <c r="O57" s="141"/>
      <c r="P57" s="139"/>
      <c r="Q57" s="140"/>
      <c r="R57" s="140"/>
      <c r="S57" s="140"/>
      <c r="T57" s="140"/>
      <c r="U57" s="140"/>
      <c r="V57" s="141"/>
      <c r="W57" s="151">
        <f>COUNTIF(B57:V57,"○")</f>
        <v>0</v>
      </c>
      <c r="X57" s="151">
        <f>COUNTIF(B57:V57,"×")</f>
        <v>0</v>
      </c>
      <c r="Y57" s="151">
        <f>COUNTIF(B57:V57,"△")</f>
        <v>0</v>
      </c>
      <c r="Z57" s="151">
        <f>W57*3+Y57</f>
        <v>0</v>
      </c>
      <c r="AA57" s="151">
        <f>SUM(I58,P58)</f>
        <v>0</v>
      </c>
      <c r="AB57" s="151">
        <f>SUM(O58,V58)</f>
        <v>0</v>
      </c>
      <c r="AC57" s="151">
        <f>AA57-AB57</f>
        <v>0</v>
      </c>
      <c r="AD57" s="151"/>
    </row>
    <row r="58" spans="1:30" ht="15.75" customHeight="1">
      <c r="A58" s="126" t="s">
        <v>138</v>
      </c>
      <c r="B58" s="133"/>
      <c r="C58" s="135"/>
      <c r="D58" s="44"/>
      <c r="E58" s="45"/>
      <c r="F58" s="46"/>
      <c r="G58" s="135"/>
      <c r="H58" s="137"/>
      <c r="I58" s="147">
        <f>K58+K59</f>
        <v>0</v>
      </c>
      <c r="J58" s="142" t="s">
        <v>38</v>
      </c>
      <c r="K58" s="27"/>
      <c r="L58" s="28" t="s">
        <v>39</v>
      </c>
      <c r="M58" s="29"/>
      <c r="N58" s="142" t="s">
        <v>40</v>
      </c>
      <c r="O58" s="128">
        <f>M58+M59</f>
        <v>0</v>
      </c>
      <c r="P58" s="147">
        <f>R58+R59</f>
        <v>0</v>
      </c>
      <c r="Q58" s="142" t="s">
        <v>38</v>
      </c>
      <c r="R58" s="27"/>
      <c r="S58" s="28" t="s">
        <v>39</v>
      </c>
      <c r="T58" s="29"/>
      <c r="U58" s="142" t="s">
        <v>40</v>
      </c>
      <c r="V58" s="128">
        <f>T58+T59</f>
        <v>0</v>
      </c>
      <c r="W58" s="152"/>
      <c r="X58" s="152"/>
      <c r="Y58" s="152"/>
      <c r="Z58" s="152"/>
      <c r="AA58" s="152"/>
      <c r="AB58" s="152"/>
      <c r="AC58" s="152"/>
      <c r="AD58" s="152"/>
    </row>
    <row r="59" spans="1:30" ht="15.75" customHeight="1">
      <c r="A59" s="127"/>
      <c r="B59" s="134"/>
      <c r="C59" s="136"/>
      <c r="D59" s="47"/>
      <c r="E59" s="48"/>
      <c r="F59" s="49"/>
      <c r="G59" s="136"/>
      <c r="H59" s="138"/>
      <c r="I59" s="148"/>
      <c r="J59" s="143"/>
      <c r="K59" s="30"/>
      <c r="L59" s="31" t="s">
        <v>39</v>
      </c>
      <c r="M59" s="32"/>
      <c r="N59" s="143"/>
      <c r="O59" s="129"/>
      <c r="P59" s="148"/>
      <c r="Q59" s="143"/>
      <c r="R59" s="30"/>
      <c r="S59" s="31" t="s">
        <v>39</v>
      </c>
      <c r="T59" s="32"/>
      <c r="U59" s="143"/>
      <c r="V59" s="129"/>
      <c r="W59" s="153"/>
      <c r="X59" s="153"/>
      <c r="Y59" s="153"/>
      <c r="Z59" s="153"/>
      <c r="AA59" s="153"/>
      <c r="AB59" s="153"/>
      <c r="AC59" s="153"/>
      <c r="AD59" s="153"/>
    </row>
    <row r="60" spans="1:30" ht="15.75" customHeight="1">
      <c r="A60" s="57" t="s">
        <v>73</v>
      </c>
      <c r="B60" s="139"/>
      <c r="C60" s="140"/>
      <c r="D60" s="140"/>
      <c r="E60" s="140"/>
      <c r="F60" s="140"/>
      <c r="G60" s="140"/>
      <c r="H60" s="141"/>
      <c r="I60" s="130"/>
      <c r="J60" s="131"/>
      <c r="K60" s="131"/>
      <c r="L60" s="131"/>
      <c r="M60" s="131"/>
      <c r="N60" s="131"/>
      <c r="O60" s="132"/>
      <c r="P60" s="139"/>
      <c r="Q60" s="140"/>
      <c r="R60" s="140"/>
      <c r="S60" s="140"/>
      <c r="T60" s="140"/>
      <c r="U60" s="140"/>
      <c r="V60" s="141"/>
      <c r="W60" s="151">
        <f>COUNTIF(B60:V60,"○")</f>
        <v>0</v>
      </c>
      <c r="X60" s="151">
        <f>COUNTIF(B60:V60,"×")</f>
        <v>0</v>
      </c>
      <c r="Y60" s="151">
        <f>COUNTIF(B60:V60,"△")</f>
        <v>0</v>
      </c>
      <c r="Z60" s="151">
        <f>W60*3+Y60</f>
        <v>0</v>
      </c>
      <c r="AA60" s="151">
        <f>SUM(B61,P61)</f>
        <v>0</v>
      </c>
      <c r="AB60" s="151">
        <f>SUM(H61,V61)</f>
        <v>0</v>
      </c>
      <c r="AC60" s="151">
        <f>AA60-AB60</f>
        <v>0</v>
      </c>
      <c r="AD60" s="151"/>
    </row>
    <row r="61" spans="1:30" ht="15.75" customHeight="1">
      <c r="A61" s="126" t="s">
        <v>100</v>
      </c>
      <c r="B61" s="147">
        <f>D61+D62</f>
        <v>0</v>
      </c>
      <c r="C61" s="142" t="s">
        <v>74</v>
      </c>
      <c r="D61" s="27">
        <f>M58</f>
        <v>0</v>
      </c>
      <c r="E61" s="28" t="s">
        <v>75</v>
      </c>
      <c r="F61" s="29">
        <f>K58</f>
        <v>0</v>
      </c>
      <c r="G61" s="142" t="s">
        <v>76</v>
      </c>
      <c r="H61" s="128">
        <f>F61+F62</f>
        <v>0</v>
      </c>
      <c r="I61" s="133"/>
      <c r="J61" s="135"/>
      <c r="K61" s="44"/>
      <c r="L61" s="45"/>
      <c r="M61" s="46"/>
      <c r="N61" s="135"/>
      <c r="O61" s="137"/>
      <c r="P61" s="147">
        <f>R61+R62</f>
        <v>0</v>
      </c>
      <c r="Q61" s="142" t="s">
        <v>74</v>
      </c>
      <c r="R61" s="27"/>
      <c r="S61" s="28" t="s">
        <v>75</v>
      </c>
      <c r="T61" s="29"/>
      <c r="U61" s="142" t="s">
        <v>76</v>
      </c>
      <c r="V61" s="128">
        <f>T61+T62</f>
        <v>0</v>
      </c>
      <c r="W61" s="152"/>
      <c r="X61" s="152"/>
      <c r="Y61" s="152"/>
      <c r="Z61" s="152"/>
      <c r="AA61" s="152"/>
      <c r="AB61" s="152"/>
      <c r="AC61" s="152"/>
      <c r="AD61" s="152"/>
    </row>
    <row r="62" spans="1:30" ht="15.75" customHeight="1">
      <c r="A62" s="127"/>
      <c r="B62" s="148"/>
      <c r="C62" s="143"/>
      <c r="D62" s="27">
        <f>M59</f>
        <v>0</v>
      </c>
      <c r="E62" s="28" t="s">
        <v>75</v>
      </c>
      <c r="F62" s="29">
        <f>K59</f>
        <v>0</v>
      </c>
      <c r="G62" s="143"/>
      <c r="H62" s="129"/>
      <c r="I62" s="134"/>
      <c r="J62" s="136"/>
      <c r="K62" s="47"/>
      <c r="L62" s="48"/>
      <c r="M62" s="49"/>
      <c r="N62" s="136"/>
      <c r="O62" s="138"/>
      <c r="P62" s="148"/>
      <c r="Q62" s="143"/>
      <c r="R62" s="27"/>
      <c r="S62" s="28" t="s">
        <v>75</v>
      </c>
      <c r="T62" s="29"/>
      <c r="U62" s="143"/>
      <c r="V62" s="129"/>
      <c r="W62" s="153"/>
      <c r="X62" s="153"/>
      <c r="Y62" s="153"/>
      <c r="Z62" s="153"/>
      <c r="AA62" s="153"/>
      <c r="AB62" s="153"/>
      <c r="AC62" s="153"/>
      <c r="AD62" s="153"/>
    </row>
    <row r="63" spans="1:30" ht="15.75" customHeight="1">
      <c r="A63" s="57" t="s">
        <v>77</v>
      </c>
      <c r="B63" s="139"/>
      <c r="C63" s="140"/>
      <c r="D63" s="140"/>
      <c r="E63" s="140"/>
      <c r="F63" s="140"/>
      <c r="G63" s="140"/>
      <c r="H63" s="141"/>
      <c r="I63" s="139"/>
      <c r="J63" s="140"/>
      <c r="K63" s="140"/>
      <c r="L63" s="140"/>
      <c r="M63" s="140"/>
      <c r="N63" s="140"/>
      <c r="O63" s="141"/>
      <c r="P63" s="130"/>
      <c r="Q63" s="131"/>
      <c r="R63" s="131"/>
      <c r="S63" s="131"/>
      <c r="T63" s="131"/>
      <c r="U63" s="131"/>
      <c r="V63" s="132"/>
      <c r="W63" s="151">
        <f>COUNTIF(B63:V63,"○")</f>
        <v>0</v>
      </c>
      <c r="X63" s="151">
        <f>COUNTIF(B63:V63,"×")</f>
        <v>0</v>
      </c>
      <c r="Y63" s="151">
        <f>COUNTIF(B63:V63,"△")</f>
        <v>0</v>
      </c>
      <c r="Z63" s="151">
        <f>W63*3+Y63</f>
        <v>0</v>
      </c>
      <c r="AA63" s="151">
        <f>SUM(B64,I64)</f>
        <v>0</v>
      </c>
      <c r="AB63" s="151">
        <f>SUM(H64,O64)</f>
        <v>0</v>
      </c>
      <c r="AC63" s="151">
        <f>AA63-AB63</f>
        <v>0</v>
      </c>
      <c r="AD63" s="151"/>
    </row>
    <row r="64" spans="1:30" ht="15.75" customHeight="1">
      <c r="A64" s="126" t="s">
        <v>130</v>
      </c>
      <c r="B64" s="147">
        <f>D64+D65</f>
        <v>0</v>
      </c>
      <c r="C64" s="142" t="s">
        <v>78</v>
      </c>
      <c r="D64" s="27">
        <f>T58</f>
        <v>0</v>
      </c>
      <c r="E64" s="28" t="s">
        <v>79</v>
      </c>
      <c r="F64" s="29">
        <f>R58</f>
        <v>0</v>
      </c>
      <c r="G64" s="142" t="s">
        <v>80</v>
      </c>
      <c r="H64" s="128">
        <f>F64+F65</f>
        <v>0</v>
      </c>
      <c r="I64" s="147">
        <f>K64+K65</f>
        <v>0</v>
      </c>
      <c r="J64" s="142" t="s">
        <v>78</v>
      </c>
      <c r="K64" s="27">
        <f>T61</f>
        <v>0</v>
      </c>
      <c r="L64" s="28" t="s">
        <v>79</v>
      </c>
      <c r="M64" s="29">
        <f>R61</f>
        <v>0</v>
      </c>
      <c r="N64" s="142" t="s">
        <v>80</v>
      </c>
      <c r="O64" s="128">
        <f>M64+M65</f>
        <v>0</v>
      </c>
      <c r="P64" s="133"/>
      <c r="Q64" s="135"/>
      <c r="R64" s="44"/>
      <c r="S64" s="45"/>
      <c r="T64" s="46"/>
      <c r="U64" s="135"/>
      <c r="V64" s="137"/>
      <c r="W64" s="152"/>
      <c r="X64" s="152"/>
      <c r="Y64" s="152"/>
      <c r="Z64" s="152"/>
      <c r="AA64" s="152"/>
      <c r="AB64" s="152"/>
      <c r="AC64" s="152"/>
      <c r="AD64" s="152"/>
    </row>
    <row r="65" spans="1:30" ht="15.75" customHeight="1">
      <c r="A65" s="127"/>
      <c r="B65" s="148"/>
      <c r="C65" s="143"/>
      <c r="D65" s="30">
        <f>T59</f>
        <v>0</v>
      </c>
      <c r="E65" s="31" t="s">
        <v>79</v>
      </c>
      <c r="F65" s="32">
        <f>R59</f>
        <v>0</v>
      </c>
      <c r="G65" s="143"/>
      <c r="H65" s="129"/>
      <c r="I65" s="148"/>
      <c r="J65" s="143"/>
      <c r="K65" s="30">
        <f>T62</f>
        <v>0</v>
      </c>
      <c r="L65" s="31" t="s">
        <v>79</v>
      </c>
      <c r="M65" s="32">
        <f>R62</f>
        <v>0</v>
      </c>
      <c r="N65" s="143"/>
      <c r="O65" s="129"/>
      <c r="P65" s="134"/>
      <c r="Q65" s="136"/>
      <c r="R65" s="47"/>
      <c r="S65" s="48"/>
      <c r="T65" s="49"/>
      <c r="U65" s="136"/>
      <c r="V65" s="138"/>
      <c r="W65" s="153"/>
      <c r="X65" s="153"/>
      <c r="Y65" s="153"/>
      <c r="Z65" s="153"/>
      <c r="AA65" s="153"/>
      <c r="AB65" s="153"/>
      <c r="AC65" s="153"/>
      <c r="AD65" s="153"/>
    </row>
  </sheetData>
  <sheetProtection/>
  <mergeCells count="450">
    <mergeCell ref="B6:B7"/>
    <mergeCell ref="I3:I4"/>
    <mergeCell ref="O3:O4"/>
    <mergeCell ref="H6:H7"/>
    <mergeCell ref="G6:G7"/>
    <mergeCell ref="B2:H2"/>
    <mergeCell ref="B3:B4"/>
    <mergeCell ref="C3:C4"/>
    <mergeCell ref="G3:G4"/>
    <mergeCell ref="H3:H4"/>
    <mergeCell ref="Q3:Q4"/>
    <mergeCell ref="U3:U4"/>
    <mergeCell ref="I2:O2"/>
    <mergeCell ref="P3:P4"/>
    <mergeCell ref="C6:C7"/>
    <mergeCell ref="C9:C10"/>
    <mergeCell ref="P2:V2"/>
    <mergeCell ref="B5:H5"/>
    <mergeCell ref="P5:V5"/>
    <mergeCell ref="B8:H8"/>
    <mergeCell ref="Y2:Y4"/>
    <mergeCell ref="X2:X4"/>
    <mergeCell ref="Z2:Z4"/>
    <mergeCell ref="AA2:AA4"/>
    <mergeCell ref="B1:H1"/>
    <mergeCell ref="I1:O1"/>
    <mergeCell ref="P1:V1"/>
    <mergeCell ref="W2:W4"/>
    <mergeCell ref="J3:J4"/>
    <mergeCell ref="N3:N4"/>
    <mergeCell ref="AB2:AB4"/>
    <mergeCell ref="AC2:AC4"/>
    <mergeCell ref="AD2:AD4"/>
    <mergeCell ref="W5:W7"/>
    <mergeCell ref="Y5:Y7"/>
    <mergeCell ref="X5:X7"/>
    <mergeCell ref="Z5:Z7"/>
    <mergeCell ref="AA5:AA7"/>
    <mergeCell ref="AB5:AB7"/>
    <mergeCell ref="AC5:AC7"/>
    <mergeCell ref="AD5:AD7"/>
    <mergeCell ref="W8:W10"/>
    <mergeCell ref="Y8:Y10"/>
    <mergeCell ref="X8:X10"/>
    <mergeCell ref="Z8:Z10"/>
    <mergeCell ref="AA8:AA10"/>
    <mergeCell ref="AB8:AB10"/>
    <mergeCell ref="AC8:AC10"/>
    <mergeCell ref="AD8:AD10"/>
    <mergeCell ref="B13:H13"/>
    <mergeCell ref="H9:H10"/>
    <mergeCell ref="I9:I10"/>
    <mergeCell ref="B12:H12"/>
    <mergeCell ref="I12:O12"/>
    <mergeCell ref="G9:G10"/>
    <mergeCell ref="J9:J10"/>
    <mergeCell ref="O9:O10"/>
    <mergeCell ref="N9:N10"/>
    <mergeCell ref="B9:B10"/>
    <mergeCell ref="I14:I15"/>
    <mergeCell ref="J14:J15"/>
    <mergeCell ref="N14:N15"/>
    <mergeCell ref="O14:O15"/>
    <mergeCell ref="P14:P15"/>
    <mergeCell ref="I13:O13"/>
    <mergeCell ref="P13:V13"/>
    <mergeCell ref="AD16:AD18"/>
    <mergeCell ref="AA16:AA18"/>
    <mergeCell ref="W13:W15"/>
    <mergeCell ref="Y13:Y15"/>
    <mergeCell ref="X13:X15"/>
    <mergeCell ref="Z13:Z15"/>
    <mergeCell ref="AD13:AD15"/>
    <mergeCell ref="AA13:AA15"/>
    <mergeCell ref="AB13:AB15"/>
    <mergeCell ref="B16:H16"/>
    <mergeCell ref="I16:O16"/>
    <mergeCell ref="AC13:AC15"/>
    <mergeCell ref="I17:I18"/>
    <mergeCell ref="J17:J18"/>
    <mergeCell ref="Y16:Y18"/>
    <mergeCell ref="X16:X18"/>
    <mergeCell ref="U14:U15"/>
    <mergeCell ref="V14:V15"/>
    <mergeCell ref="AC16:AC18"/>
    <mergeCell ref="B19:H19"/>
    <mergeCell ref="H20:H21"/>
    <mergeCell ref="A20:A21"/>
    <mergeCell ref="B17:B18"/>
    <mergeCell ref="C17:C18"/>
    <mergeCell ref="G17:G18"/>
    <mergeCell ref="A17:A18"/>
    <mergeCell ref="H17:H18"/>
    <mergeCell ref="G20:G21"/>
    <mergeCell ref="Q25:Q26"/>
    <mergeCell ref="W19:W21"/>
    <mergeCell ref="Y19:Y21"/>
    <mergeCell ref="AB16:AB18"/>
    <mergeCell ref="W16:W18"/>
    <mergeCell ref="Z16:Z18"/>
    <mergeCell ref="X19:X21"/>
    <mergeCell ref="Z19:Z21"/>
    <mergeCell ref="AA19:AA21"/>
    <mergeCell ref="AB19:AB21"/>
    <mergeCell ref="AD19:AD21"/>
    <mergeCell ref="AD24:AD26"/>
    <mergeCell ref="W24:W26"/>
    <mergeCell ref="V25:V26"/>
    <mergeCell ref="I24:O24"/>
    <mergeCell ref="P24:V24"/>
    <mergeCell ref="I25:I26"/>
    <mergeCell ref="J25:J26"/>
    <mergeCell ref="N25:N26"/>
    <mergeCell ref="O25:O26"/>
    <mergeCell ref="AB24:AB26"/>
    <mergeCell ref="Y24:Y26"/>
    <mergeCell ref="X24:X26"/>
    <mergeCell ref="AA24:AA26"/>
    <mergeCell ref="AC24:AC26"/>
    <mergeCell ref="AC19:AC21"/>
    <mergeCell ref="Z27:Z29"/>
    <mergeCell ref="AA27:AA29"/>
    <mergeCell ref="P25:P26"/>
    <mergeCell ref="AB27:AB29"/>
    <mergeCell ref="W27:W29"/>
    <mergeCell ref="Y27:Y29"/>
    <mergeCell ref="P27:V27"/>
    <mergeCell ref="X27:X29"/>
    <mergeCell ref="U25:U26"/>
    <mergeCell ref="Z24:Z26"/>
    <mergeCell ref="B27:H27"/>
    <mergeCell ref="I27:O27"/>
    <mergeCell ref="AC27:AC29"/>
    <mergeCell ref="AD27:AD29"/>
    <mergeCell ref="B28:B29"/>
    <mergeCell ref="C28:C29"/>
    <mergeCell ref="G28:G29"/>
    <mergeCell ref="H28:H29"/>
    <mergeCell ref="P28:P29"/>
    <mergeCell ref="Q28:Q29"/>
    <mergeCell ref="U31:U32"/>
    <mergeCell ref="V31:V32"/>
    <mergeCell ref="W30:W32"/>
    <mergeCell ref="I28:I29"/>
    <mergeCell ref="J28:J29"/>
    <mergeCell ref="N28:N29"/>
    <mergeCell ref="O28:O29"/>
    <mergeCell ref="U28:U29"/>
    <mergeCell ref="V28:V29"/>
    <mergeCell ref="Z30:Z32"/>
    <mergeCell ref="AA30:AA32"/>
    <mergeCell ref="AB30:AB32"/>
    <mergeCell ref="AC30:AC32"/>
    <mergeCell ref="Y30:Y32"/>
    <mergeCell ref="B30:H30"/>
    <mergeCell ref="I30:O30"/>
    <mergeCell ref="X30:X32"/>
    <mergeCell ref="P31:P32"/>
    <mergeCell ref="Q31:Q32"/>
    <mergeCell ref="AD30:AD32"/>
    <mergeCell ref="B31:B32"/>
    <mergeCell ref="C31:C32"/>
    <mergeCell ref="G31:G32"/>
    <mergeCell ref="H31:H32"/>
    <mergeCell ref="I31:I32"/>
    <mergeCell ref="J31:J32"/>
    <mergeCell ref="N31:N32"/>
    <mergeCell ref="O31:O32"/>
    <mergeCell ref="P30:V30"/>
    <mergeCell ref="B35:H35"/>
    <mergeCell ref="B36:B37"/>
    <mergeCell ref="C36:C37"/>
    <mergeCell ref="G36:G37"/>
    <mergeCell ref="H36:H37"/>
    <mergeCell ref="I35:O35"/>
    <mergeCell ref="W35:W37"/>
    <mergeCell ref="Y35:Y37"/>
    <mergeCell ref="X35:X37"/>
    <mergeCell ref="Z35:Z37"/>
    <mergeCell ref="I36:I37"/>
    <mergeCell ref="J36:J37"/>
    <mergeCell ref="Y38:Y40"/>
    <mergeCell ref="X38:X40"/>
    <mergeCell ref="Z38:Z40"/>
    <mergeCell ref="AD35:AD37"/>
    <mergeCell ref="AA35:AA37"/>
    <mergeCell ref="AB35:AB37"/>
    <mergeCell ref="AC35:AC37"/>
    <mergeCell ref="AC38:AC40"/>
    <mergeCell ref="AD38:AD40"/>
    <mergeCell ref="AA38:AA40"/>
    <mergeCell ref="B38:H38"/>
    <mergeCell ref="I38:O38"/>
    <mergeCell ref="I39:I40"/>
    <mergeCell ref="J39:J40"/>
    <mergeCell ref="N39:N40"/>
    <mergeCell ref="O39:O40"/>
    <mergeCell ref="AB38:AB40"/>
    <mergeCell ref="W38:W40"/>
    <mergeCell ref="B42:B43"/>
    <mergeCell ref="C42:C43"/>
    <mergeCell ref="G42:G43"/>
    <mergeCell ref="H42:H43"/>
    <mergeCell ref="I42:I43"/>
    <mergeCell ref="W41:W43"/>
    <mergeCell ref="Q39:Q40"/>
    <mergeCell ref="P38:V38"/>
    <mergeCell ref="Y46:Y48"/>
    <mergeCell ref="Y41:Y43"/>
    <mergeCell ref="X41:X43"/>
    <mergeCell ref="AB41:AB43"/>
    <mergeCell ref="Z41:Z43"/>
    <mergeCell ref="AA41:AA43"/>
    <mergeCell ref="X46:X48"/>
    <mergeCell ref="W46:W48"/>
    <mergeCell ref="V47:V48"/>
    <mergeCell ref="I46:O46"/>
    <mergeCell ref="P46:V46"/>
    <mergeCell ref="P47:P48"/>
    <mergeCell ref="Q47:Q48"/>
    <mergeCell ref="U47:U48"/>
    <mergeCell ref="I47:I48"/>
    <mergeCell ref="J47:J48"/>
    <mergeCell ref="N47:N48"/>
    <mergeCell ref="AC41:AC43"/>
    <mergeCell ref="AD46:AD48"/>
    <mergeCell ref="Z46:Z48"/>
    <mergeCell ref="AD41:AD43"/>
    <mergeCell ref="AC46:AC48"/>
    <mergeCell ref="AA46:AA48"/>
    <mergeCell ref="AB46:AB48"/>
    <mergeCell ref="P49:V49"/>
    <mergeCell ref="I50:I51"/>
    <mergeCell ref="J50:J51"/>
    <mergeCell ref="N50:N51"/>
    <mergeCell ref="O50:O51"/>
    <mergeCell ref="X49:X51"/>
    <mergeCell ref="Z49:Z51"/>
    <mergeCell ref="AA49:AA51"/>
    <mergeCell ref="AB49:AB51"/>
    <mergeCell ref="AC49:AC51"/>
    <mergeCell ref="W49:W51"/>
    <mergeCell ref="Y49:Y51"/>
    <mergeCell ref="V53:V54"/>
    <mergeCell ref="B50:B51"/>
    <mergeCell ref="C50:C51"/>
    <mergeCell ref="G50:G51"/>
    <mergeCell ref="H50:H51"/>
    <mergeCell ref="AD49:AD51"/>
    <mergeCell ref="P50:P51"/>
    <mergeCell ref="Q50:Q51"/>
    <mergeCell ref="U50:U51"/>
    <mergeCell ref="V50:V51"/>
    <mergeCell ref="N53:N54"/>
    <mergeCell ref="O53:O54"/>
    <mergeCell ref="W52:W54"/>
    <mergeCell ref="Y52:Y54"/>
    <mergeCell ref="B52:H52"/>
    <mergeCell ref="I52:O52"/>
    <mergeCell ref="P52:V52"/>
    <mergeCell ref="P53:P54"/>
    <mergeCell ref="Q53:Q54"/>
    <mergeCell ref="U53:U54"/>
    <mergeCell ref="B53:B54"/>
    <mergeCell ref="C53:C54"/>
    <mergeCell ref="G53:G54"/>
    <mergeCell ref="H53:H54"/>
    <mergeCell ref="I53:I54"/>
    <mergeCell ref="J53:J54"/>
    <mergeCell ref="H58:H59"/>
    <mergeCell ref="W57:W59"/>
    <mergeCell ref="Y57:Y59"/>
    <mergeCell ref="X57:X59"/>
    <mergeCell ref="AD52:AD54"/>
    <mergeCell ref="X52:X54"/>
    <mergeCell ref="AC52:AC54"/>
    <mergeCell ref="Z52:Z54"/>
    <mergeCell ref="AA52:AA54"/>
    <mergeCell ref="AB52:AB54"/>
    <mergeCell ref="AA57:AA59"/>
    <mergeCell ref="AB57:AB59"/>
    <mergeCell ref="AC57:AC59"/>
    <mergeCell ref="AD57:AD59"/>
    <mergeCell ref="I58:I59"/>
    <mergeCell ref="J58:J59"/>
    <mergeCell ref="N58:N59"/>
    <mergeCell ref="Z57:Z59"/>
    <mergeCell ref="Q58:Q59"/>
    <mergeCell ref="X60:X62"/>
    <mergeCell ref="Z60:Z62"/>
    <mergeCell ref="H61:H62"/>
    <mergeCell ref="I60:O60"/>
    <mergeCell ref="I61:I62"/>
    <mergeCell ref="J61:J62"/>
    <mergeCell ref="N61:N62"/>
    <mergeCell ref="O61:O62"/>
    <mergeCell ref="P60:V60"/>
    <mergeCell ref="Q61:Q62"/>
    <mergeCell ref="N64:N65"/>
    <mergeCell ref="AA60:AA62"/>
    <mergeCell ref="AB60:AB62"/>
    <mergeCell ref="AC60:AC62"/>
    <mergeCell ref="AD60:AD62"/>
    <mergeCell ref="B61:B62"/>
    <mergeCell ref="C61:C62"/>
    <mergeCell ref="G61:G62"/>
    <mergeCell ref="W60:W62"/>
    <mergeCell ref="Y60:Y62"/>
    <mergeCell ref="B64:B65"/>
    <mergeCell ref="C64:C65"/>
    <mergeCell ref="G64:G65"/>
    <mergeCell ref="H64:H65"/>
    <mergeCell ref="I64:I65"/>
    <mergeCell ref="J64:J65"/>
    <mergeCell ref="AB63:AB65"/>
    <mergeCell ref="AC63:AC65"/>
    <mergeCell ref="AD63:AD65"/>
    <mergeCell ref="W63:W65"/>
    <mergeCell ref="Y63:Y65"/>
    <mergeCell ref="X63:X65"/>
    <mergeCell ref="Z63:Z65"/>
    <mergeCell ref="AA63:AA65"/>
    <mergeCell ref="I8:O8"/>
    <mergeCell ref="P6:P7"/>
    <mergeCell ref="V6:V7"/>
    <mergeCell ref="Q6:Q7"/>
    <mergeCell ref="V3:V4"/>
    <mergeCell ref="U6:U7"/>
    <mergeCell ref="I5:O5"/>
    <mergeCell ref="I6:I7"/>
    <mergeCell ref="J6:J7"/>
    <mergeCell ref="N6:N7"/>
    <mergeCell ref="I19:O19"/>
    <mergeCell ref="Q14:Q15"/>
    <mergeCell ref="Q17:Q18"/>
    <mergeCell ref="U17:U18"/>
    <mergeCell ref="P16:V16"/>
    <mergeCell ref="P17:P18"/>
    <mergeCell ref="N17:N18"/>
    <mergeCell ref="O17:O18"/>
    <mergeCell ref="P19:V19"/>
    <mergeCell ref="V17:V18"/>
    <mergeCell ref="B34:H34"/>
    <mergeCell ref="I34:O34"/>
    <mergeCell ref="P34:V34"/>
    <mergeCell ref="B24:H24"/>
    <mergeCell ref="B25:B26"/>
    <mergeCell ref="P39:P40"/>
    <mergeCell ref="B39:B40"/>
    <mergeCell ref="C39:C40"/>
    <mergeCell ref="G39:G40"/>
    <mergeCell ref="H39:H40"/>
    <mergeCell ref="V42:V43"/>
    <mergeCell ref="Q36:Q37"/>
    <mergeCell ref="U36:U37"/>
    <mergeCell ref="V36:V37"/>
    <mergeCell ref="B41:H41"/>
    <mergeCell ref="I41:O41"/>
    <mergeCell ref="N36:N37"/>
    <mergeCell ref="O36:O37"/>
    <mergeCell ref="P36:P37"/>
    <mergeCell ref="U39:U40"/>
    <mergeCell ref="J42:J43"/>
    <mergeCell ref="N42:N43"/>
    <mergeCell ref="O42:O43"/>
    <mergeCell ref="P42:P43"/>
    <mergeCell ref="Q42:Q43"/>
    <mergeCell ref="U42:U43"/>
    <mergeCell ref="B63:H63"/>
    <mergeCell ref="I63:O63"/>
    <mergeCell ref="I57:O57"/>
    <mergeCell ref="B56:H56"/>
    <mergeCell ref="I56:O56"/>
    <mergeCell ref="B60:H60"/>
    <mergeCell ref="B57:H57"/>
    <mergeCell ref="B58:B59"/>
    <mergeCell ref="C58:C59"/>
    <mergeCell ref="G58:G59"/>
    <mergeCell ref="U61:U62"/>
    <mergeCell ref="V61:V62"/>
    <mergeCell ref="P61:P62"/>
    <mergeCell ref="B45:H45"/>
    <mergeCell ref="I45:O45"/>
    <mergeCell ref="B46:H46"/>
    <mergeCell ref="B47:B48"/>
    <mergeCell ref="P45:V45"/>
    <mergeCell ref="H47:H48"/>
    <mergeCell ref="I49:O49"/>
    <mergeCell ref="O6:O7"/>
    <mergeCell ref="B14:B15"/>
    <mergeCell ref="C14:C15"/>
    <mergeCell ref="G14:G15"/>
    <mergeCell ref="H14:H15"/>
    <mergeCell ref="P8:V8"/>
    <mergeCell ref="P9:P10"/>
    <mergeCell ref="Q9:Q10"/>
    <mergeCell ref="U9:U10"/>
    <mergeCell ref="V9:V10"/>
    <mergeCell ref="P12:V12"/>
    <mergeCell ref="C25:C26"/>
    <mergeCell ref="G25:G26"/>
    <mergeCell ref="H25:H26"/>
    <mergeCell ref="B23:H23"/>
    <mergeCell ref="I23:O23"/>
    <mergeCell ref="I20:I21"/>
    <mergeCell ref="J20:J21"/>
    <mergeCell ref="B20:B21"/>
    <mergeCell ref="C20:C21"/>
    <mergeCell ref="P41:V41"/>
    <mergeCell ref="N20:N21"/>
    <mergeCell ref="O20:O21"/>
    <mergeCell ref="P20:P21"/>
    <mergeCell ref="Q20:Q21"/>
    <mergeCell ref="U20:U21"/>
    <mergeCell ref="V20:V21"/>
    <mergeCell ref="V39:V40"/>
    <mergeCell ref="P35:V35"/>
    <mergeCell ref="P23:V23"/>
    <mergeCell ref="O47:O48"/>
    <mergeCell ref="B49:H49"/>
    <mergeCell ref="C47:C48"/>
    <mergeCell ref="G47:G48"/>
    <mergeCell ref="U58:U59"/>
    <mergeCell ref="V58:V59"/>
    <mergeCell ref="P56:V56"/>
    <mergeCell ref="O58:O59"/>
    <mergeCell ref="P58:P59"/>
    <mergeCell ref="P57:V57"/>
    <mergeCell ref="O64:O65"/>
    <mergeCell ref="P63:V63"/>
    <mergeCell ref="P64:P65"/>
    <mergeCell ref="Q64:Q65"/>
    <mergeCell ref="U64:U65"/>
    <mergeCell ref="V64:V65"/>
    <mergeCell ref="A25:A26"/>
    <mergeCell ref="A28:A29"/>
    <mergeCell ref="A31:A32"/>
    <mergeCell ref="A36:A37"/>
    <mergeCell ref="A3:A4"/>
    <mergeCell ref="A6:A7"/>
    <mergeCell ref="A9:A10"/>
    <mergeCell ref="A14:A15"/>
    <mergeCell ref="A53:A54"/>
    <mergeCell ref="A58:A59"/>
    <mergeCell ref="A61:A62"/>
    <mergeCell ref="A64:A65"/>
    <mergeCell ref="A39:A40"/>
    <mergeCell ref="A42:A43"/>
    <mergeCell ref="A47:A48"/>
    <mergeCell ref="A50:A51"/>
  </mergeCells>
  <dataValidations count="1">
    <dataValidation type="list" allowBlank="1" showInputMessage="1" showErrorMessage="1" sqref="I2:V2 B5:H5 P5:V5 B8:O8 I13:V13 B16:H16 P16:V16 B19:O19 I24:V24 B27:H27 P27:V27 B30:O30 I35:V35 B38:H38 P38:V38 B41:O41 I46:V46 B49:H49 P49:V49 B52:O52 I57:V57 B60:H60 P60:V60 B63:O63">
      <formula1>$AI$2:$AI$4</formula1>
    </dataValidation>
  </dataValidation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kazama-akira</dc:creator>
  <cp:keywords/>
  <dc:description/>
  <cp:lastModifiedBy>FJ-USER</cp:lastModifiedBy>
  <cp:lastPrinted>2014-01-08T08:01:30Z</cp:lastPrinted>
  <dcterms:created xsi:type="dcterms:W3CDTF">2006-11-14T00:55:41Z</dcterms:created>
  <dcterms:modified xsi:type="dcterms:W3CDTF">2014-01-13T08:05:33Z</dcterms:modified>
  <cp:category/>
  <cp:version/>
  <cp:contentType/>
  <cp:contentStatus/>
</cp:coreProperties>
</file>